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SGI-TURISMO VICUÑA\89.- Transparencia\Transparencia CMTV\"/>
    </mc:Choice>
  </mc:AlternateContent>
  <xr:revisionPtr revIDLastSave="0" documentId="13_ncr:1_{CB58CB04-8E76-4D38-B5EA-CBB62C8A4760}" xr6:coauthVersionLast="47" xr6:coauthVersionMax="47" xr10:uidLastSave="{00000000-0000-0000-0000-000000000000}"/>
  <bookViews>
    <workbookView xWindow="-120" yWindow="-120" windowWidth="20730" windowHeight="11160" tabRatio="884" xr2:uid="{00000000-000D-0000-FFFF-FFFF00000000}"/>
  </bookViews>
  <sheets>
    <sheet name="Formato de rendicion " sheetId="1" r:id="rId1"/>
    <sheet name="Personal" sheetId="10" r:id="rId2"/>
    <sheet name="Inversion" sheetId="9" r:id="rId3"/>
    <sheet name="Operacional" sheetId="11" r:id="rId4"/>
  </sheets>
  <definedNames>
    <definedName name="_xlnm.Print_Area" localSheetId="0">'Formato de rendicion '!$A$1:$M$75</definedName>
    <definedName name="_xlnm.Print_Area" localSheetId="2">Inversion!$B$1:$J$13</definedName>
    <definedName name="_xlnm.Print_Area" localSheetId="3">Operacional!$B$1:$J$21</definedName>
    <definedName name="_xlnm.Print_Area" localSheetId="1">Personal!$B$1:$J$20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J20" i="11"/>
  <c r="J12" i="9"/>
  <c r="J19" i="10"/>
  <c r="L42" i="1" l="1"/>
  <c r="L50" i="1" l="1"/>
</calcChain>
</file>

<file path=xl/sharedStrings.xml><?xml version="1.0" encoding="utf-8"?>
<sst xmlns="http://schemas.openxmlformats.org/spreadsheetml/2006/main" count="293" uniqueCount="181">
  <si>
    <t xml:space="preserve">  MES   /    AÑO</t>
  </si>
  <si>
    <t>Objetivo de la Transferencia</t>
  </si>
  <si>
    <t>Item Presupuestario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</si>
  <si>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</si>
  <si>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</si>
  <si>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</si>
  <si>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</si>
  <si>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</si>
  <si>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</si>
  <si>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</si>
  <si>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</si>
  <si>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>Nombre del Funcionario</t>
  </si>
  <si>
    <t xml:space="preserve">Cargo </t>
  </si>
  <si>
    <t>N°</t>
  </si>
  <si>
    <t>__________</t>
  </si>
  <si>
    <t>Fecha</t>
  </si>
  <si>
    <t>_______</t>
  </si>
  <si>
    <t xml:space="preserve">Banco o Institución Financiera donde se depositaron los recursos </t>
  </si>
  <si>
    <t>IV.-  DATOS DE LOS  FUNCIONARIOS RESPONSABLES Y QUE PARTIPARON EN EL PROCESO</t>
  </si>
  <si>
    <t>_______________________</t>
  </si>
  <si>
    <t>En este apartado incluir a todos los funcionarios que participaron en el proceso.</t>
  </si>
  <si>
    <t>Gastos de Personal</t>
  </si>
  <si>
    <t>Modificaciones</t>
  </si>
  <si>
    <t>Servicio</t>
  </si>
  <si>
    <t>Subtítulo</t>
  </si>
  <si>
    <t>Item</t>
  </si>
  <si>
    <t xml:space="preserve"> Asignación</t>
  </si>
  <si>
    <t>Gastos de Operación</t>
  </si>
  <si>
    <t>Gastos de Inversión</t>
  </si>
  <si>
    <t xml:space="preserve">b) Nombre del servicio o entidad receptora: </t>
  </si>
  <si>
    <t xml:space="preserve"> DIA   /</t>
  </si>
  <si>
    <t xml:space="preserve">II.-  IDENTIFICACIÓN DEL SERVICIO O ENTIDAD QUE RECIBIÓ Y EJECUTÓ LOS RECURSOS </t>
  </si>
  <si>
    <t>Período de rendición</t>
  </si>
  <si>
    <t>Comprobante de ingreso</t>
  </si>
  <si>
    <t xml:space="preserve">I.-  IDENTIFICACIÓN DE LA TRANSFERENCIA DE LOS RECURSOS </t>
  </si>
  <si>
    <t>a) Nombre e identificación del tipo de transferencia</t>
  </si>
  <si>
    <t>N° Cuenta Bancaria</t>
  </si>
  <si>
    <t xml:space="preserve">Antecedentes del acto administrativo que lo aprueba: 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</si>
  <si>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</si>
  <si>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</si>
  <si>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</si>
  <si>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</si>
  <si>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</si>
  <si>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</si>
  <si>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</si>
  <si>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1. RECURSOS DISPONIBLES</t>
  </si>
  <si>
    <t>2. RENDICIÓN DE CUENTA DEL PERÍODO</t>
  </si>
  <si>
    <t>f)</t>
  </si>
  <si>
    <t>g)</t>
  </si>
  <si>
    <t>h)</t>
  </si>
  <si>
    <t>(d + e + f) = g</t>
  </si>
  <si>
    <t>(c - g )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</si>
  <si>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</si>
  <si>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</si>
  <si>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</si>
  <si>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</si>
  <si>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>Monto total transferido moneda nacional (o extranjera) a la fecha</t>
  </si>
  <si>
    <t>Saldo pendiente por rendir del período anterior</t>
  </si>
  <si>
    <t>Transferencias recibidas en el período de la rendición</t>
  </si>
  <si>
    <t>III.- DETALE DE TRANSFERENCIAS RECIBIDAS Y GASTOS RENDIDOS DEL PERÍODO</t>
  </si>
  <si>
    <t>Total recursos rendidos</t>
  </si>
  <si>
    <t>SALDO PENDIENTE POR RENDIR PARA EL PERÍODO SIGUIENTE</t>
  </si>
  <si>
    <t xml:space="preserve">DETALLE  RENDICIÓN DE CUENTAS </t>
  </si>
  <si>
    <t>Monto en $ o US$*</t>
  </si>
  <si>
    <t>Total Transferencias a rendir</t>
  </si>
  <si>
    <t>* Cuando corresponda determinar el valor del tipo de cambio, se estará a aquel vigente al momento de realizarse la respectiva operación.                                                                                                                                                                                                                                        *Anexo a este formato de rendición de cuentas se deberá acompañar en el mismo orden los antecedentes auténticos que respaldan las operaciones de la presente rendición de cuentas.</t>
  </si>
  <si>
    <t>FORMULARIO RENDICION DE CUENTAS TRANSFERENCIA MUNICIPAL</t>
  </si>
  <si>
    <t>Transferencia Municipal</t>
  </si>
  <si>
    <t>CORPORACION MUNICIPAL DE TURISMO VICUÑA</t>
  </si>
  <si>
    <t>65.080.284-5</t>
  </si>
  <si>
    <t>BANCO ESTADO</t>
  </si>
  <si>
    <t>Fecha:02.02.2023</t>
  </si>
  <si>
    <t>N° comprobante</t>
  </si>
  <si>
    <t>TRANSFERENCIA MUNICIPAL PARA GASTOS DE LA CORPORACIÓN MUNICIPAL DE TURISMO DE VICUÑA</t>
  </si>
  <si>
    <t>Personal</t>
  </si>
  <si>
    <t>Liquidación</t>
  </si>
  <si>
    <t>Constanza Alday Jopia</t>
  </si>
  <si>
    <t>Liquidacion de sueldo enero 2023</t>
  </si>
  <si>
    <t>Benjamin Casanova P.</t>
  </si>
  <si>
    <t>Jorge Cortes Madrid</t>
  </si>
  <si>
    <t>Richard Flores Diaz</t>
  </si>
  <si>
    <t>Axel Diaz Alvarez</t>
  </si>
  <si>
    <t>Judith Vega Rojas</t>
  </si>
  <si>
    <t>Cristian Saez Cariz</t>
  </si>
  <si>
    <t>Boleta honorarios</t>
  </si>
  <si>
    <t>Isabel Pizarro Pizarro</t>
  </si>
  <si>
    <t>Pago cajera parque enero 2023</t>
  </si>
  <si>
    <t>Jocelynne Cheuqueñanco</t>
  </si>
  <si>
    <t>Francisco Alcayaga Tapia</t>
  </si>
  <si>
    <t>Pago salvavidas  par time enero 2023</t>
  </si>
  <si>
    <t>Mary Rodriguez C.</t>
  </si>
  <si>
    <t>Pago personal aseo par time enero 2023</t>
  </si>
  <si>
    <t>Inversion</t>
  </si>
  <si>
    <t>Cheque N°2440755</t>
  </si>
  <si>
    <t>Cheque N°2440756</t>
  </si>
  <si>
    <t>Cheque N°2440757</t>
  </si>
  <si>
    <t>Cheque N°2440758</t>
  </si>
  <si>
    <t>Cheque N°2440759</t>
  </si>
  <si>
    <t>Cheque N°2440760</t>
  </si>
  <si>
    <t>Cheque N°2440762</t>
  </si>
  <si>
    <t>Cheque N°2440769</t>
  </si>
  <si>
    <t>Cheque N°2440770</t>
  </si>
  <si>
    <t>Cheque N°2440771</t>
  </si>
  <si>
    <t>Cheque N°2440772</t>
  </si>
  <si>
    <t>Factura</t>
  </si>
  <si>
    <t>Ana Vega Martinez</t>
  </si>
  <si>
    <t>Pago panel araña</t>
  </si>
  <si>
    <t>Cheque N°2440766</t>
  </si>
  <si>
    <t>Aguas del Valle</t>
  </si>
  <si>
    <t xml:space="preserve">Pago consumo agua potable  </t>
  </si>
  <si>
    <t>Cheque N°2440763</t>
  </si>
  <si>
    <t>WOM S.A</t>
  </si>
  <si>
    <t>Pago servicio telefonico</t>
  </si>
  <si>
    <t>CGE S.A</t>
  </si>
  <si>
    <t>Pago servicio electricidad</t>
  </si>
  <si>
    <t>Cheque N°2440741</t>
  </si>
  <si>
    <t>Soc. de inversiones Tecnoacuaria Ltda.</t>
  </si>
  <si>
    <t>Vida group asesorias, consultorias y marketing ltda.</t>
  </si>
  <si>
    <t>2° pago campaña de posicionamiento destino Valle de Elqui</t>
  </si>
  <si>
    <t>Cheque N°2440773</t>
  </si>
  <si>
    <t>Maderas y Ferreteria Ltda</t>
  </si>
  <si>
    <t>Vicuña Grafic Spa</t>
  </si>
  <si>
    <t>Pago pasacalles feria costumbrista diaguitas</t>
  </si>
  <si>
    <t>Cheque N°2440752</t>
  </si>
  <si>
    <t>Pago cordel para pasacalles</t>
  </si>
  <si>
    <t>Cheque N°2440751</t>
  </si>
  <si>
    <t>Pago materiales para parque los pimientos</t>
  </si>
  <si>
    <t>Cheque N°2440750</t>
  </si>
  <si>
    <t>Pago medidor de cloro digital</t>
  </si>
  <si>
    <t>Cheque N°2440748</t>
  </si>
  <si>
    <t>Pago pasacalles Star Party</t>
  </si>
  <si>
    <t>Cheque N°2440749</t>
  </si>
  <si>
    <t>Inversiones del sur Maule Ltda.</t>
  </si>
  <si>
    <t>Pago compra de computadores de escritorio</t>
  </si>
  <si>
    <t>Cheque N°2440743</t>
  </si>
  <si>
    <t>ADT S.A</t>
  </si>
  <si>
    <t>Pago servicio de alarmas</t>
  </si>
  <si>
    <t>Cheque N°2440744</t>
  </si>
  <si>
    <t>Asesorias y Consultorias Gamma Spa</t>
  </si>
  <si>
    <t>Pago servicios contador enero 2023</t>
  </si>
  <si>
    <t>Cheque N°2440761</t>
  </si>
  <si>
    <t>Cordova y Bugueño Ltda.</t>
  </si>
  <si>
    <t>Pago Servicio control de plagas</t>
  </si>
  <si>
    <t>Cheque N°2440740</t>
  </si>
  <si>
    <t>Inversiones Ibacache Spa</t>
  </si>
  <si>
    <t>Pago materiales de oficina</t>
  </si>
  <si>
    <t>Cheque N°2440747</t>
  </si>
  <si>
    <t>Ingenieria y proyectos IT spa</t>
  </si>
  <si>
    <t>Pago compra de ventiladores y cajas plasticas</t>
  </si>
  <si>
    <t>Cheque N°2440753</t>
  </si>
  <si>
    <t>Pago de opalina para diplomas</t>
  </si>
  <si>
    <t>Servicios computacionales e informaticos carlos andres joost wolff E.I.R.L</t>
  </si>
  <si>
    <t>Pago de toldos plegables</t>
  </si>
  <si>
    <t>Cheque N°2440767</t>
  </si>
  <si>
    <t>Sociedad EDN impresores S.A</t>
  </si>
  <si>
    <t xml:space="preserve">pago impresión de mapas turisticos </t>
  </si>
  <si>
    <t>Cheque N°2440768</t>
  </si>
  <si>
    <t>Cheque N°2440746</t>
  </si>
  <si>
    <t>N/A</t>
  </si>
  <si>
    <t>N° de identificación del proyecto o Programa</t>
  </si>
  <si>
    <t>Firma</t>
  </si>
  <si>
    <t>Encargada de Administración</t>
  </si>
  <si>
    <t>Marcela Villegas Espinoza</t>
  </si>
  <si>
    <t>Tesorera</t>
  </si>
  <si>
    <t>Gerente</t>
  </si>
  <si>
    <t xml:space="preserve">Fecha de inicio </t>
  </si>
  <si>
    <t>Decreto N°</t>
  </si>
  <si>
    <t>Operacional</t>
  </si>
  <si>
    <t>Comprobante giro</t>
  </si>
  <si>
    <t>Caja Chica enero 2023</t>
  </si>
  <si>
    <t>Cheque N°2440742</t>
  </si>
  <si>
    <t>Finiquito</t>
  </si>
  <si>
    <t>Francisco Zambrano Saez</t>
  </si>
  <si>
    <t xml:space="preserve">Finiquito </t>
  </si>
  <si>
    <t>Cheque N°2440737</t>
  </si>
  <si>
    <t>Auditora,Administración y gestion de proyectos</t>
  </si>
  <si>
    <t>Cheque N°2440735</t>
  </si>
  <si>
    <t>Viaticos</t>
  </si>
  <si>
    <t>Viaticos viaje a Santiago por reuniones de Cumbre Mundial de Astroturismo</t>
  </si>
  <si>
    <t xml:space="preserve">   </t>
  </si>
  <si>
    <t>Cheque N°2440754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</si>
</sst>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8" fillId="0" borderId="0" applyFont="0" applyFill="0" applyBorder="0" applyAlignment="0" applyProtection="0"/>
  </cellStyleXfs>
  <cellXfs count="150">
    <xf numFmtId="0" fontId="0" fillId="0" borderId="0" xfId="0"/>
    <xf numFmtId="0" fontId="2" fillId="3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3" fillId="3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6" xfId="0" applyFont="1" applyBorder="1"/>
    <xf numFmtId="0" fontId="3" fillId="0" borderId="9" xfId="0" applyFont="1" applyBorder="1"/>
    <xf numFmtId="0" fontId="6" fillId="0" borderId="0" xfId="0" applyFont="1"/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" xfId="0" applyFont="1" applyBorder="1" applyAlignment="1"/>
    <xf numFmtId="0" fontId="3" fillId="0" borderId="2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42" fontId="10" fillId="0" borderId="21" xfId="1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14" fontId="10" fillId="0" borderId="31" xfId="0" applyNumberFormat="1" applyFont="1" applyBorder="1" applyAlignment="1">
      <alignment vertical="center" wrapText="1"/>
    </xf>
    <xf numFmtId="42" fontId="10" fillId="0" borderId="32" xfId="1" applyFont="1" applyBorder="1" applyAlignment="1">
      <alignment vertical="center" wrapText="1"/>
    </xf>
    <xf numFmtId="42" fontId="11" fillId="0" borderId="22" xfId="1" applyFont="1" applyBorder="1" applyAlignment="1">
      <alignment vertical="center"/>
    </xf>
    <xf numFmtId="0" fontId="10" fillId="0" borderId="20" xfId="0" applyFont="1" applyBorder="1"/>
    <xf numFmtId="0" fontId="10" fillId="0" borderId="1" xfId="0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0" fontId="10" fillId="0" borderId="20" xfId="0" applyFont="1" applyBorder="1" applyAlignment="1">
      <alignment vertical="center"/>
    </xf>
    <xf numFmtId="42" fontId="11" fillId="0" borderId="22" xfId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vertical="center"/>
    </xf>
    <xf numFmtId="42" fontId="10" fillId="0" borderId="21" xfId="1" applyFont="1" applyBorder="1" applyAlignment="1">
      <alignment vertical="center"/>
    </xf>
    <xf numFmtId="0" fontId="1" fillId="0" borderId="0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21" xfId="0" applyFont="1" applyBorder="1" applyAlignment="1">
      <alignment horizontal="center"/>
    </xf>
    <xf numFmtId="0" fontId="14" fillId="0" borderId="3" xfId="0" applyFont="1" applyBorder="1"/>
    <xf numFmtId="0" fontId="14" fillId="0" borderId="0" xfId="0" applyFont="1" applyBorder="1"/>
    <xf numFmtId="0" fontId="14" fillId="0" borderId="2" xfId="0" applyFont="1" applyBorder="1"/>
    <xf numFmtId="0" fontId="1" fillId="0" borderId="0" xfId="0" applyFont="1" applyBorder="1" applyAlignment="1">
      <alignment horizontal="left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28" xfId="0" applyFont="1" applyBorder="1"/>
    <xf numFmtId="0" fontId="14" fillId="0" borderId="2" xfId="0" applyFont="1" applyBorder="1" applyAlignment="1">
      <alignment horizontal="left"/>
    </xf>
    <xf numFmtId="0" fontId="14" fillId="0" borderId="13" xfId="0" applyFont="1" applyBorder="1"/>
    <xf numFmtId="0" fontId="14" fillId="0" borderId="29" xfId="0" applyFont="1" applyBorder="1"/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3" xfId="0" applyFont="1" applyFill="1" applyBorder="1"/>
    <xf numFmtId="0" fontId="1" fillId="0" borderId="0" xfId="0" applyFont="1" applyFill="1" applyBorder="1"/>
    <xf numFmtId="0" fontId="14" fillId="0" borderId="1" xfId="0" applyFont="1" applyBorder="1"/>
    <xf numFmtId="0" fontId="1" fillId="0" borderId="10" xfId="0" applyFont="1" applyBorder="1"/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/>
    <xf numFmtId="0" fontId="14" fillId="3" borderId="7" xfId="0" applyFont="1" applyFill="1" applyBorder="1"/>
    <xf numFmtId="0" fontId="1" fillId="3" borderId="0" xfId="0" applyFont="1" applyFill="1" applyBorder="1"/>
    <xf numFmtId="0" fontId="14" fillId="3" borderId="0" xfId="0" applyFont="1" applyFill="1" applyBorder="1"/>
    <xf numFmtId="0" fontId="15" fillId="0" borderId="0" xfId="0" applyFont="1" applyBorder="1"/>
    <xf numFmtId="0" fontId="14" fillId="0" borderId="3" xfId="0" applyFont="1" applyBorder="1" applyAlignment="1">
      <alignment horizontal="right"/>
    </xf>
    <xf numFmtId="0" fontId="1" fillId="0" borderId="14" xfId="0" applyFont="1" applyBorder="1"/>
    <xf numFmtId="0" fontId="14" fillId="0" borderId="14" xfId="0" applyFont="1" applyBorder="1"/>
    <xf numFmtId="0" fontId="14" fillId="0" borderId="7" xfId="0" applyFont="1" applyBorder="1"/>
    <xf numFmtId="0" fontId="14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4" fillId="0" borderId="26" xfId="0" applyFont="1" applyBorder="1"/>
    <xf numFmtId="0" fontId="14" fillId="0" borderId="25" xfId="0" applyFont="1" applyBorder="1"/>
    <xf numFmtId="0" fontId="14" fillId="0" borderId="27" xfId="0" applyFont="1" applyBorder="1"/>
    <xf numFmtId="0" fontId="14" fillId="0" borderId="8" xfId="0" applyFont="1" applyBorder="1"/>
    <xf numFmtId="0" fontId="14" fillId="0" borderId="16" xfId="0" applyFont="1" applyBorder="1"/>
    <xf numFmtId="0" fontId="14" fillId="0" borderId="9" xfId="0" applyFont="1" applyBorder="1"/>
    <xf numFmtId="0" fontId="14" fillId="0" borderId="1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3" fontId="16" fillId="0" borderId="2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700086</xdr:colOff>
      <xdr:row>0</xdr:row>
      <xdr:rowOff>578152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CED85-7BCF-4107-B475-966588320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0"/>
          <a:ext cx="604836" cy="578152"/>
        </a:xfrm>
        <a:prstGeom prst="rect">
          <a:avLst/>
        </a:prstGeom>
      </xdr:spPr>
    </xdr:pic>
    <xdr:clientData/>
  </xdr:twoCellAnchor>
  <xdr:twoCellAnchor editAs="oneCell">
    <xdr:from>
      <xdr:col>12</xdr:col>
      <xdr:colOff>642938</xdr:colOff>
      <xdr:row>0</xdr:row>
      <xdr:rowOff>47624</xdr:rowOff>
    </xdr:from>
    <xdr:to>
      <xdr:col>12</xdr:col>
      <xdr:colOff>1676399</xdr:colOff>
      <xdr:row>0</xdr:row>
      <xdr:rowOff>575879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3BCB31-D47C-4BDD-81BB-F5FC9B8D1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47624"/>
          <a:ext cx="1033461" cy="528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174527</xdr:colOff>
      <xdr:row>0</xdr:row>
      <xdr:rowOff>57150</xdr:rowOff>
    </xdr:from>
    <xdr:to>
      <xdr:col>1</xdr:col>
      <xdr:colOff>752474</xdr:colOff>
      <xdr:row>0</xdr:row>
      <xdr:rowOff>609599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BB73CB-246A-4377-9811-D9FF5AC0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02" y="57150"/>
          <a:ext cx="577947" cy="552449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1059631</xdr:colOff>
      <xdr:row>0</xdr:row>
      <xdr:rowOff>38100</xdr:rowOff>
    </xdr:from>
    <xdr:to>
      <xdr:col>9</xdr:col>
      <xdr:colOff>600074</xdr:colOff>
      <xdr:row>0</xdr:row>
      <xdr:rowOff>572455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000A6D-237A-44EA-A7DC-8F011213C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6806" y="38100"/>
          <a:ext cx="1045393" cy="534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155477</xdr:colOff>
      <xdr:row>0</xdr:row>
      <xdr:rowOff>57150</xdr:rowOff>
    </xdr:from>
    <xdr:to>
      <xdr:col>1</xdr:col>
      <xdr:colOff>733424</xdr:colOff>
      <xdr:row>0</xdr:row>
      <xdr:rowOff>609599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79C99D-B3EB-4375-A27E-EFDC8FB36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52" y="57150"/>
          <a:ext cx="577947" cy="552449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1059631</xdr:colOff>
      <xdr:row>0</xdr:row>
      <xdr:rowOff>38100</xdr:rowOff>
    </xdr:from>
    <xdr:to>
      <xdr:col>9</xdr:col>
      <xdr:colOff>600074</xdr:colOff>
      <xdr:row>0</xdr:row>
      <xdr:rowOff>572455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61B415-6D7B-412A-8D6A-EDD2BEEA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4756" y="38100"/>
          <a:ext cx="1045393" cy="534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174527</xdr:colOff>
      <xdr:row>0</xdr:row>
      <xdr:rowOff>57150</xdr:rowOff>
    </xdr:from>
    <xdr:to>
      <xdr:col>1</xdr:col>
      <xdr:colOff>752474</xdr:colOff>
      <xdr:row>0</xdr:row>
      <xdr:rowOff>609599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9E730D-CAFD-4530-A840-1F6C398CB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02" y="57150"/>
          <a:ext cx="577947" cy="552449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1059631</xdr:colOff>
      <xdr:row>0</xdr:row>
      <xdr:rowOff>38100</xdr:rowOff>
    </xdr:from>
    <xdr:to>
      <xdr:col>9</xdr:col>
      <xdr:colOff>600074</xdr:colOff>
      <xdr:row>0</xdr:row>
      <xdr:rowOff>572455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8E9572-5CE0-4E00-8509-3DF48CC62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0206" y="38100"/>
          <a:ext cx="1045393" cy="53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abSelected="1" topLeftCell="A29" zoomScale="60" zoomScaleNormal="60" workbookViewId="0">
      <selection activeCell="M1" sqref="A1:M72"/>
    </sheetView>
  </sheetViews>
  <sheetFormatPr baseColWidth="10" defaultRowHeight="15" x14ac:dyDescent="0.25"/>
  <cols>
    <col min="1" max="1" width="3" style="8" customWidth="1"/>
    <col min="2" max="2" width="11.42578125" style="8"/>
    <col min="3" max="3" width="23.85546875" style="8" customWidth="1"/>
    <col min="4" max="4" width="22.42578125" style="8" customWidth="1"/>
    <col min="5" max="5" width="5.7109375" style="8" customWidth="1"/>
    <col min="6" max="6" width="6.7109375" style="8" customWidth="1"/>
    <col min="7" max="7" width="8" style="8" customWidth="1"/>
    <col min="8" max="8" width="9" style="8" customWidth="1"/>
    <col min="9" max="9" width="27.7109375" style="8" customWidth="1"/>
    <col min="10" max="10" width="12.5703125" style="8" customWidth="1"/>
    <col min="11" max="11" width="11" style="8" customWidth="1"/>
    <col min="12" max="12" width="8.5703125" style="8" customWidth="1"/>
    <col min="13" max="13" width="28.5703125" style="8" customWidth="1"/>
    <col min="14" max="14" width="10.5703125" style="8" customWidth="1"/>
    <col min="15" max="15" width="1.7109375" style="8" hidden="1" customWidth="1"/>
    <col min="16" max="16384" width="11.42578125" style="8"/>
  </cols>
  <sheetData>
    <row r="1" spans="1:15" ht="50.25" customHeight="1" thickBo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3"/>
      <c r="O1" s="7"/>
    </row>
    <row r="2" spans="1:15" ht="19.5" thickBot="1" x14ac:dyDescent="0.35">
      <c r="A2" s="6"/>
      <c r="B2" s="123" t="s">
        <v>66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3"/>
      <c r="O2" s="7"/>
    </row>
    <row r="3" spans="1:15" ht="15.75" thickBot="1" x14ac:dyDescent="0.3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  <c r="N3" s="3"/>
      <c r="O3" s="7"/>
    </row>
    <row r="4" spans="1:15" ht="16.5" thickBot="1" x14ac:dyDescent="0.3">
      <c r="A4" s="6"/>
      <c r="B4" s="4" t="s">
        <v>34</v>
      </c>
      <c r="C4" s="5"/>
      <c r="D4" s="5"/>
      <c r="E4" s="5"/>
      <c r="F4" s="5"/>
      <c r="G4" s="5"/>
      <c r="H4" s="5"/>
      <c r="I4" s="5"/>
      <c r="J4" s="3"/>
      <c r="K4" s="3"/>
      <c r="L4" s="19" t="s">
        <v>30</v>
      </c>
      <c r="M4" s="20" t="s">
        <v>0</v>
      </c>
      <c r="N4" s="3"/>
      <c r="O4" s="7"/>
    </row>
    <row r="5" spans="1:15" ht="17.25" thickTop="1" thickBot="1" x14ac:dyDescent="0.3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126">
        <v>44959</v>
      </c>
      <c r="M5" s="127"/>
      <c r="N5" s="3"/>
      <c r="O5" s="7"/>
    </row>
    <row r="6" spans="1:15" x14ac:dyDescent="0.25">
      <c r="A6" s="6"/>
      <c r="B6" s="1"/>
      <c r="C6" s="9"/>
      <c r="D6" s="3"/>
      <c r="E6" s="3"/>
      <c r="F6" s="3"/>
      <c r="G6" s="3"/>
      <c r="H6" s="3"/>
      <c r="I6" s="3"/>
      <c r="J6" s="3"/>
      <c r="K6" s="3"/>
      <c r="L6" s="3"/>
      <c r="M6" s="7"/>
      <c r="N6" s="3"/>
      <c r="O6" s="7"/>
    </row>
    <row r="7" spans="1:15" ht="15.75" x14ac:dyDescent="0.25">
      <c r="A7" s="10"/>
      <c r="B7" s="13" t="s">
        <v>35</v>
      </c>
      <c r="C7" s="3"/>
      <c r="D7" s="3"/>
      <c r="E7" s="3"/>
      <c r="F7" s="3"/>
      <c r="G7" s="53" t="s">
        <v>67</v>
      </c>
      <c r="H7" s="54"/>
      <c r="I7" s="54"/>
      <c r="J7" s="55"/>
      <c r="K7" s="53" t="s">
        <v>166</v>
      </c>
      <c r="L7" s="55">
        <v>291</v>
      </c>
      <c r="M7" s="56"/>
      <c r="N7" s="3"/>
      <c r="O7" s="7"/>
    </row>
    <row r="8" spans="1:15" x14ac:dyDescent="0.25">
      <c r="A8" s="6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7"/>
      <c r="N8" s="3"/>
      <c r="O8" s="7"/>
    </row>
    <row r="9" spans="1:15" ht="16.5" thickBot="1" x14ac:dyDescent="0.3">
      <c r="A9" s="6"/>
      <c r="B9" s="4" t="s">
        <v>31</v>
      </c>
      <c r="C9" s="5"/>
      <c r="D9" s="5"/>
      <c r="E9" s="5"/>
      <c r="F9" s="5"/>
      <c r="G9" s="5"/>
      <c r="H9" s="5"/>
      <c r="I9" s="5"/>
      <c r="J9" s="5"/>
      <c r="K9" s="3"/>
      <c r="L9" s="3"/>
      <c r="M9" s="7"/>
      <c r="N9" s="3"/>
      <c r="O9" s="7"/>
    </row>
    <row r="10" spans="1:15" ht="19.5" thickTop="1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3"/>
      <c r="O10" s="7"/>
    </row>
    <row r="11" spans="1:15" ht="18.75" x14ac:dyDescent="0.3">
      <c r="A11" s="57"/>
      <c r="B11" s="60" t="s">
        <v>29</v>
      </c>
      <c r="C11" s="52"/>
      <c r="D11" s="58"/>
      <c r="E11" s="61" t="s">
        <v>68</v>
      </c>
      <c r="F11" s="62"/>
      <c r="G11" s="62"/>
      <c r="H11" s="62"/>
      <c r="I11" s="63"/>
      <c r="J11" s="90" t="s">
        <v>44</v>
      </c>
      <c r="K11" s="134" t="s">
        <v>69</v>
      </c>
      <c r="L11" s="135"/>
      <c r="M11" s="136"/>
      <c r="N11" s="3"/>
      <c r="O11" s="7"/>
    </row>
    <row r="12" spans="1:15" ht="18.75" x14ac:dyDescent="0.3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128" t="s">
        <v>63</v>
      </c>
      <c r="M12" s="129"/>
      <c r="N12" s="11"/>
      <c r="O12" s="7"/>
    </row>
    <row r="13" spans="1:15" ht="18.75" x14ac:dyDescent="0.3">
      <c r="A13" s="57"/>
      <c r="B13" s="52" t="s">
        <v>56</v>
      </c>
      <c r="C13" s="58"/>
      <c r="D13" s="58"/>
      <c r="E13" s="58"/>
      <c r="F13" s="58"/>
      <c r="G13" s="58"/>
      <c r="H13" s="58"/>
      <c r="I13" s="58"/>
      <c r="J13" s="58"/>
      <c r="K13" s="58"/>
      <c r="L13" s="130">
        <v>53325412</v>
      </c>
      <c r="M13" s="131"/>
      <c r="N13" s="3"/>
      <c r="O13" s="7"/>
    </row>
    <row r="14" spans="1:15" ht="18.75" x14ac:dyDescent="0.3">
      <c r="A14" s="57"/>
      <c r="B14" s="52" t="s">
        <v>17</v>
      </c>
      <c r="C14" s="58"/>
      <c r="D14" s="58"/>
      <c r="E14" s="58"/>
      <c r="F14" s="58"/>
      <c r="G14" s="58"/>
      <c r="H14" s="58"/>
      <c r="I14" s="61" t="s">
        <v>70</v>
      </c>
      <c r="J14" s="62"/>
      <c r="K14" s="62"/>
      <c r="L14" s="62"/>
      <c r="M14" s="64"/>
      <c r="N14" s="3"/>
      <c r="O14" s="7"/>
    </row>
    <row r="15" spans="1:15" ht="18.75" x14ac:dyDescent="0.3">
      <c r="A15" s="57"/>
      <c r="B15" s="52" t="s">
        <v>36</v>
      </c>
      <c r="C15" s="58"/>
      <c r="D15" s="58"/>
      <c r="E15" s="58"/>
      <c r="F15" s="58"/>
      <c r="G15" s="58"/>
      <c r="H15" s="58"/>
      <c r="I15" s="61">
        <v>12900012053</v>
      </c>
      <c r="J15" s="62"/>
      <c r="K15" s="62"/>
      <c r="L15" s="62"/>
      <c r="M15" s="64"/>
      <c r="N15" s="3"/>
      <c r="O15" s="7"/>
    </row>
    <row r="16" spans="1:15" ht="18.75" x14ac:dyDescent="0.3">
      <c r="A16" s="57"/>
      <c r="B16" s="52" t="s">
        <v>33</v>
      </c>
      <c r="C16" s="58"/>
      <c r="D16" s="58"/>
      <c r="E16" s="58"/>
      <c r="F16" s="58"/>
      <c r="G16" s="58"/>
      <c r="H16" s="58"/>
      <c r="I16" s="58" t="s">
        <v>71</v>
      </c>
      <c r="J16" s="58"/>
      <c r="K16" s="58" t="s">
        <v>72</v>
      </c>
      <c r="L16" s="58"/>
      <c r="M16" s="65">
        <v>46</v>
      </c>
      <c r="N16" s="3"/>
      <c r="O16" s="7"/>
    </row>
    <row r="17" spans="1:15" ht="18.75" x14ac:dyDescent="0.3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3"/>
      <c r="O17" s="7"/>
    </row>
    <row r="18" spans="1:15" ht="18.75" x14ac:dyDescent="0.3">
      <c r="A18" s="57"/>
      <c r="B18" s="52" t="s">
        <v>1</v>
      </c>
      <c r="C18" s="58"/>
      <c r="D18" s="61" t="s">
        <v>73</v>
      </c>
      <c r="E18" s="62"/>
      <c r="F18" s="62"/>
      <c r="G18" s="62"/>
      <c r="H18" s="62"/>
      <c r="I18" s="62"/>
      <c r="J18" s="62"/>
      <c r="K18" s="62"/>
      <c r="L18" s="62"/>
      <c r="M18" s="64"/>
      <c r="N18" s="3"/>
      <c r="O18" s="7"/>
    </row>
    <row r="19" spans="1:15" ht="18.75" x14ac:dyDescent="0.3">
      <c r="A19" s="57"/>
      <c r="B19" s="58"/>
      <c r="C19" s="58"/>
      <c r="D19" s="61"/>
      <c r="E19" s="62"/>
      <c r="F19" s="62"/>
      <c r="G19" s="62"/>
      <c r="H19" s="62"/>
      <c r="I19" s="62"/>
      <c r="J19" s="62"/>
      <c r="K19" s="62"/>
      <c r="L19" s="62"/>
      <c r="M19" s="64"/>
      <c r="N19" s="3"/>
      <c r="O19" s="7"/>
    </row>
    <row r="20" spans="1:15" ht="18.75" x14ac:dyDescent="0.3">
      <c r="A20" s="57"/>
      <c r="B20" s="58"/>
      <c r="C20" s="58"/>
      <c r="D20" s="61"/>
      <c r="E20" s="62"/>
      <c r="F20" s="66"/>
      <c r="G20" s="66"/>
      <c r="H20" s="66"/>
      <c r="I20" s="66"/>
      <c r="J20" s="66"/>
      <c r="K20" s="66"/>
      <c r="L20" s="66"/>
      <c r="M20" s="67"/>
      <c r="N20" s="3"/>
      <c r="O20" s="7"/>
    </row>
    <row r="21" spans="1:15" ht="18.75" x14ac:dyDescent="0.3">
      <c r="A21" s="57"/>
      <c r="B21" s="52" t="s">
        <v>159</v>
      </c>
      <c r="C21" s="58"/>
      <c r="D21" s="58"/>
      <c r="E21" s="58"/>
      <c r="F21" s="58" t="s">
        <v>158</v>
      </c>
      <c r="G21" s="58"/>
      <c r="H21" s="58"/>
      <c r="I21" s="58"/>
      <c r="J21" s="58"/>
      <c r="K21" s="58"/>
      <c r="L21" s="58"/>
      <c r="M21" s="59"/>
      <c r="N21" s="3"/>
      <c r="O21" s="7"/>
    </row>
    <row r="22" spans="1:15" ht="18.75" x14ac:dyDescent="0.3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  <c r="N22" s="3"/>
      <c r="O22" s="7"/>
    </row>
    <row r="23" spans="1:15" ht="18.75" x14ac:dyDescent="0.3">
      <c r="A23" s="57"/>
      <c r="B23" s="52" t="s">
        <v>37</v>
      </c>
      <c r="C23" s="58"/>
      <c r="D23" s="58"/>
      <c r="E23" s="58"/>
      <c r="F23" s="58"/>
      <c r="G23" s="58" t="s">
        <v>13</v>
      </c>
      <c r="H23" s="89"/>
      <c r="I23" s="58" t="s">
        <v>15</v>
      </c>
      <c r="J23" s="68"/>
      <c r="K23" s="69" t="s">
        <v>23</v>
      </c>
      <c r="L23" s="70"/>
      <c r="M23" s="67"/>
      <c r="N23" s="3"/>
      <c r="O23" s="7"/>
    </row>
    <row r="24" spans="1:15" ht="18.75" x14ac:dyDescent="0.3">
      <c r="A24" s="57"/>
      <c r="B24" s="71" t="s">
        <v>22</v>
      </c>
      <c r="C24" s="58"/>
      <c r="D24" s="58"/>
      <c r="E24" s="58"/>
      <c r="F24" s="58"/>
      <c r="G24" s="58" t="s">
        <v>13</v>
      </c>
      <c r="H24" s="58" t="s">
        <v>14</v>
      </c>
      <c r="I24" s="58" t="s">
        <v>15</v>
      </c>
      <c r="J24" s="69" t="s">
        <v>16</v>
      </c>
      <c r="K24" s="69" t="s">
        <v>23</v>
      </c>
      <c r="L24" s="62"/>
      <c r="M24" s="64"/>
      <c r="N24" s="3"/>
      <c r="O24" s="7"/>
    </row>
    <row r="25" spans="1:15" ht="18.75" x14ac:dyDescent="0.3">
      <c r="A25" s="57"/>
      <c r="B25" s="69"/>
      <c r="C25" s="58"/>
      <c r="D25" s="58"/>
      <c r="E25" s="58"/>
      <c r="F25" s="58"/>
      <c r="G25" s="58"/>
      <c r="H25" s="58"/>
      <c r="I25" s="69"/>
      <c r="J25" s="69"/>
      <c r="K25" s="69"/>
      <c r="L25" s="58"/>
      <c r="M25" s="59"/>
      <c r="N25" s="3"/>
      <c r="O25" s="7"/>
    </row>
    <row r="26" spans="1:15" ht="18.75" x14ac:dyDescent="0.3">
      <c r="A26" s="57"/>
      <c r="B26" s="61"/>
      <c r="C26" s="63"/>
      <c r="D26" s="72" t="s">
        <v>24</v>
      </c>
      <c r="E26" s="72" t="s">
        <v>25</v>
      </c>
      <c r="F26" s="72" t="s">
        <v>26</v>
      </c>
      <c r="G26" s="72"/>
      <c r="H26" s="58"/>
      <c r="I26" s="121"/>
      <c r="J26" s="121"/>
      <c r="K26" s="121"/>
      <c r="L26" s="121"/>
      <c r="M26" s="122"/>
      <c r="N26" s="3"/>
      <c r="O26" s="7"/>
    </row>
    <row r="27" spans="1:15" ht="18.75" x14ac:dyDescent="0.3">
      <c r="A27" s="57"/>
      <c r="B27" s="73" t="s">
        <v>2</v>
      </c>
      <c r="C27" s="62"/>
      <c r="D27" s="74">
        <v>15</v>
      </c>
      <c r="E27" s="74"/>
      <c r="F27" s="92"/>
      <c r="G27" s="75"/>
      <c r="H27" s="58"/>
      <c r="I27" s="58"/>
      <c r="J27" s="58"/>
      <c r="K27" s="58"/>
      <c r="L27" s="58"/>
      <c r="M27" s="59"/>
      <c r="N27" s="3"/>
      <c r="O27" s="7"/>
    </row>
    <row r="28" spans="1:15" ht="18.75" x14ac:dyDescent="0.3">
      <c r="A28" s="57"/>
      <c r="B28" s="52"/>
      <c r="C28" s="58"/>
      <c r="D28" s="89"/>
      <c r="E28" s="89"/>
      <c r="F28" s="89"/>
      <c r="G28" s="89"/>
      <c r="H28" s="58"/>
      <c r="I28" s="58"/>
      <c r="J28" s="58"/>
      <c r="K28" s="58"/>
      <c r="L28" s="58"/>
      <c r="M28" s="59"/>
      <c r="N28" s="3"/>
      <c r="O28" s="7"/>
    </row>
    <row r="29" spans="1:15" ht="18.75" x14ac:dyDescent="0.3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3"/>
      <c r="O29" s="7"/>
    </row>
    <row r="30" spans="1:15" ht="18.75" x14ac:dyDescent="0.3">
      <c r="A30" s="57"/>
      <c r="B30" s="52" t="s">
        <v>165</v>
      </c>
      <c r="C30" s="58"/>
      <c r="D30" s="58"/>
      <c r="E30" s="74">
        <v>1</v>
      </c>
      <c r="F30" s="74">
        <v>1</v>
      </c>
      <c r="G30" s="74">
        <v>2023</v>
      </c>
      <c r="H30" s="58"/>
      <c r="I30" s="58"/>
      <c r="J30" s="58"/>
      <c r="K30" s="58"/>
      <c r="L30" s="58"/>
      <c r="M30" s="59"/>
      <c r="N30" s="3"/>
      <c r="O30" s="7"/>
    </row>
    <row r="31" spans="1:15" ht="18.75" x14ac:dyDescent="0.3">
      <c r="A31" s="57"/>
      <c r="B31" s="52" t="s">
        <v>3</v>
      </c>
      <c r="C31" s="58"/>
      <c r="D31" s="58"/>
      <c r="E31" s="74">
        <v>31</v>
      </c>
      <c r="F31" s="74">
        <v>1</v>
      </c>
      <c r="G31" s="74">
        <v>2023</v>
      </c>
      <c r="H31" s="58"/>
      <c r="I31" s="58"/>
      <c r="J31" s="58"/>
      <c r="K31" s="58"/>
      <c r="L31" s="58"/>
      <c r="M31" s="59"/>
      <c r="N31" s="3"/>
      <c r="O31" s="7"/>
    </row>
    <row r="32" spans="1:15" ht="18.75" x14ac:dyDescent="0.3">
      <c r="A32" s="57"/>
      <c r="B32" s="52" t="s">
        <v>32</v>
      </c>
      <c r="C32" s="58"/>
      <c r="D32" s="58"/>
      <c r="E32" s="58"/>
      <c r="F32" s="74">
        <v>1</v>
      </c>
      <c r="G32" s="74">
        <v>2023</v>
      </c>
      <c r="H32" s="58"/>
      <c r="I32" s="58"/>
      <c r="J32" s="58"/>
      <c r="K32" s="58"/>
      <c r="L32" s="90"/>
      <c r="M32" s="91"/>
      <c r="N32" s="3"/>
      <c r="O32" s="7"/>
    </row>
    <row r="33" spans="1:15" ht="18.75" x14ac:dyDescent="0.3">
      <c r="A33" s="57"/>
      <c r="B33" s="52"/>
      <c r="C33" s="58"/>
      <c r="D33" s="58"/>
      <c r="E33" s="58"/>
      <c r="F33" s="58"/>
      <c r="G33" s="58"/>
      <c r="H33" s="58"/>
      <c r="I33" s="58"/>
      <c r="J33" s="58"/>
      <c r="K33" s="58"/>
      <c r="L33" s="90"/>
      <c r="M33" s="91"/>
      <c r="N33" s="3"/>
      <c r="O33" s="7"/>
    </row>
    <row r="34" spans="1:15" ht="18.75" x14ac:dyDescent="0.3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3"/>
      <c r="O34" s="7"/>
    </row>
    <row r="35" spans="1:15" ht="19.5" thickBot="1" x14ac:dyDescent="0.35">
      <c r="A35" s="57"/>
      <c r="B35" s="76" t="s">
        <v>59</v>
      </c>
      <c r="C35" s="77"/>
      <c r="D35" s="77"/>
      <c r="E35" s="77"/>
      <c r="F35" s="78"/>
      <c r="G35" s="58"/>
      <c r="H35" s="58"/>
      <c r="I35" s="58"/>
      <c r="J35" s="58"/>
      <c r="K35" s="58"/>
      <c r="L35" s="132" t="s">
        <v>4</v>
      </c>
      <c r="M35" s="133"/>
      <c r="N35" s="3"/>
      <c r="O35" s="7"/>
    </row>
    <row r="36" spans="1:15" ht="19.5" thickTop="1" x14ac:dyDescent="0.3">
      <c r="A36" s="57"/>
      <c r="B36" s="52"/>
      <c r="C36" s="79"/>
      <c r="D36" s="79"/>
      <c r="E36" s="79"/>
      <c r="F36" s="80"/>
      <c r="G36" s="58"/>
      <c r="H36" s="58"/>
      <c r="I36" s="58"/>
      <c r="J36" s="58"/>
      <c r="K36" s="58"/>
      <c r="L36" s="90"/>
      <c r="M36" s="91"/>
      <c r="N36" s="3"/>
      <c r="O36" s="7"/>
    </row>
    <row r="37" spans="1:15" ht="18.75" x14ac:dyDescent="0.3">
      <c r="A37" s="57"/>
      <c r="B37" s="81" t="s">
        <v>45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  <c r="N37" s="3"/>
      <c r="O37" s="7"/>
    </row>
    <row r="38" spans="1:15" ht="21" x14ac:dyDescent="0.35">
      <c r="A38" s="82" t="s">
        <v>5</v>
      </c>
      <c r="B38" s="58" t="s">
        <v>57</v>
      </c>
      <c r="C38" s="58"/>
      <c r="D38" s="58"/>
      <c r="E38" s="58"/>
      <c r="F38" s="58"/>
      <c r="G38" s="58"/>
      <c r="H38" s="58"/>
      <c r="I38" s="58"/>
      <c r="J38" s="58"/>
      <c r="K38" s="58"/>
      <c r="L38" s="119">
        <v>0</v>
      </c>
      <c r="M38" s="120"/>
      <c r="O38" s="7"/>
    </row>
    <row r="39" spans="1:15" ht="21" x14ac:dyDescent="0.35">
      <c r="A39" s="82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87"/>
      <c r="M39" s="88"/>
      <c r="N39" s="3"/>
      <c r="O39" s="7"/>
    </row>
    <row r="40" spans="1:15" ht="18.75" customHeight="1" x14ac:dyDescent="0.35">
      <c r="A40" s="82" t="s">
        <v>6</v>
      </c>
      <c r="B40" s="58" t="s">
        <v>58</v>
      </c>
      <c r="C40" s="58"/>
      <c r="D40" s="58"/>
      <c r="E40" s="58"/>
      <c r="F40" s="58"/>
      <c r="G40" s="58"/>
      <c r="H40" s="58"/>
      <c r="I40" s="58"/>
      <c r="J40" s="58"/>
      <c r="K40" s="58"/>
      <c r="L40" s="119">
        <v>53325412</v>
      </c>
      <c r="M40" s="120"/>
      <c r="N40" s="3"/>
      <c r="O40" s="7"/>
    </row>
    <row r="41" spans="1:15" ht="21" x14ac:dyDescent="0.35">
      <c r="A41" s="82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87"/>
      <c r="M41" s="88"/>
      <c r="N41" s="3"/>
      <c r="O41" s="7"/>
    </row>
    <row r="42" spans="1:15" ht="19.5" customHeight="1" thickBot="1" x14ac:dyDescent="0.4">
      <c r="A42" s="82" t="s">
        <v>7</v>
      </c>
      <c r="B42" s="83" t="s">
        <v>64</v>
      </c>
      <c r="C42" s="84"/>
      <c r="D42" s="84"/>
      <c r="E42" s="58"/>
      <c r="F42" s="58"/>
      <c r="G42" s="58"/>
      <c r="H42" s="58"/>
      <c r="I42" s="58"/>
      <c r="J42" s="58"/>
      <c r="K42" s="58"/>
      <c r="L42" s="107">
        <f>+L40+L38</f>
        <v>53325412</v>
      </c>
      <c r="M42" s="108"/>
      <c r="N42" s="3" t="s">
        <v>8</v>
      </c>
      <c r="O42" s="7"/>
    </row>
    <row r="43" spans="1:15" ht="21" x14ac:dyDescent="0.35">
      <c r="A43" s="82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87"/>
      <c r="M43" s="88"/>
      <c r="N43" s="3"/>
      <c r="O43" s="7"/>
    </row>
    <row r="44" spans="1:15" ht="21" x14ac:dyDescent="0.35">
      <c r="A44" s="82"/>
      <c r="B44" s="81" t="s">
        <v>46</v>
      </c>
      <c r="C44" s="58"/>
      <c r="D44" s="58"/>
      <c r="E44" s="58"/>
      <c r="F44" s="58"/>
      <c r="G44" s="58"/>
      <c r="H44" s="58"/>
      <c r="I44" s="58"/>
      <c r="J44" s="58"/>
      <c r="K44" s="58"/>
      <c r="L44" s="87"/>
      <c r="M44" s="88"/>
      <c r="N44" s="3"/>
      <c r="O44" s="7"/>
    </row>
    <row r="45" spans="1:15" ht="18.75" customHeight="1" x14ac:dyDescent="0.35">
      <c r="A45" s="82" t="s">
        <v>9</v>
      </c>
      <c r="B45" s="69" t="s">
        <v>27</v>
      </c>
      <c r="C45" s="58"/>
      <c r="D45" s="58"/>
      <c r="E45" s="58"/>
      <c r="F45" s="58"/>
      <c r="G45" s="58"/>
      <c r="H45" s="58"/>
      <c r="I45" s="58"/>
      <c r="J45" s="58"/>
      <c r="K45" s="58"/>
      <c r="L45" s="137">
        <f>Operacional!J20</f>
        <v>3316945</v>
      </c>
      <c r="M45" s="138"/>
      <c r="N45" s="11"/>
      <c r="O45" s="7"/>
    </row>
    <row r="46" spans="1:15" ht="18.75" customHeight="1" x14ac:dyDescent="0.35">
      <c r="A46" s="82" t="s">
        <v>10</v>
      </c>
      <c r="B46" s="58" t="s">
        <v>21</v>
      </c>
      <c r="C46" s="58"/>
      <c r="D46" s="58"/>
      <c r="E46" s="58"/>
      <c r="F46" s="58"/>
      <c r="G46" s="58"/>
      <c r="H46" s="58"/>
      <c r="I46" s="58"/>
      <c r="J46" s="58"/>
      <c r="K46" s="58"/>
      <c r="L46" s="137">
        <f>Personal!J19</f>
        <v>6340419</v>
      </c>
      <c r="M46" s="138"/>
      <c r="N46" s="11"/>
      <c r="O46" s="7"/>
    </row>
    <row r="47" spans="1:15" ht="18.75" customHeight="1" x14ac:dyDescent="0.35">
      <c r="A47" s="82" t="s">
        <v>47</v>
      </c>
      <c r="B47" s="58" t="s">
        <v>28</v>
      </c>
      <c r="C47" s="58"/>
      <c r="D47" s="58"/>
      <c r="E47" s="58"/>
      <c r="F47" s="58"/>
      <c r="G47" s="58"/>
      <c r="H47" s="58"/>
      <c r="I47" s="58"/>
      <c r="J47" s="58"/>
      <c r="K47" s="58"/>
      <c r="L47" s="137">
        <f>Inversion!J12</f>
        <v>5098209</v>
      </c>
      <c r="M47" s="138"/>
      <c r="N47" s="11"/>
      <c r="O47" s="7"/>
    </row>
    <row r="48" spans="1:15" ht="19.5" customHeight="1" thickBot="1" x14ac:dyDescent="0.4">
      <c r="A48" s="82" t="s">
        <v>48</v>
      </c>
      <c r="B48" s="83" t="s">
        <v>60</v>
      </c>
      <c r="C48" s="84"/>
      <c r="D48" s="84"/>
      <c r="E48" s="58"/>
      <c r="F48" s="58"/>
      <c r="G48" s="58"/>
      <c r="H48" s="58"/>
      <c r="I48" s="58"/>
      <c r="J48" s="58"/>
      <c r="K48" s="58"/>
      <c r="L48" s="107">
        <f>SUM(L45:M47)</f>
        <v>14755573</v>
      </c>
      <c r="M48" s="108"/>
      <c r="N48" s="11" t="s">
        <v>50</v>
      </c>
      <c r="O48" s="7"/>
    </row>
    <row r="49" spans="1:15" ht="21" x14ac:dyDescent="0.3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87"/>
      <c r="M49" s="88"/>
      <c r="N49" s="3"/>
      <c r="O49" s="7"/>
    </row>
    <row r="50" spans="1:15" ht="18.75" customHeight="1" x14ac:dyDescent="0.35">
      <c r="A50" s="82" t="s">
        <v>49</v>
      </c>
      <c r="B50" s="52" t="s">
        <v>61</v>
      </c>
      <c r="C50" s="58"/>
      <c r="D50" s="58"/>
      <c r="E50" s="58"/>
      <c r="F50" s="58"/>
      <c r="G50" s="58"/>
      <c r="H50" s="58"/>
      <c r="I50" s="58"/>
      <c r="J50" s="58"/>
      <c r="K50" s="58"/>
      <c r="L50" s="109">
        <f>+L48-L42</f>
        <v>-38569839</v>
      </c>
      <c r="M50" s="110"/>
      <c r="N50" s="3" t="s">
        <v>51</v>
      </c>
      <c r="O50" s="7"/>
    </row>
    <row r="51" spans="1:15" ht="18.75" x14ac:dyDescent="0.3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  <c r="N51" s="3"/>
      <c r="O51" s="7"/>
    </row>
    <row r="52" spans="1:15" ht="19.5" thickBot="1" x14ac:dyDescent="0.3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100"/>
      <c r="N52" s="5"/>
      <c r="O52" s="12"/>
    </row>
    <row r="53" spans="1:15" ht="18.75" x14ac:dyDescent="0.3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7"/>
      <c r="N53" s="3"/>
      <c r="O53" s="7"/>
    </row>
    <row r="54" spans="1:15" ht="19.5" thickBot="1" x14ac:dyDescent="0.35">
      <c r="A54" s="57"/>
      <c r="B54" s="76" t="s">
        <v>18</v>
      </c>
      <c r="C54" s="85"/>
      <c r="D54" s="85"/>
      <c r="E54" s="85"/>
      <c r="F54" s="85"/>
      <c r="G54" s="85"/>
      <c r="H54" s="85"/>
      <c r="I54" s="85"/>
      <c r="J54" s="85"/>
      <c r="K54" s="58"/>
      <c r="L54" s="58"/>
      <c r="M54" s="59"/>
      <c r="N54" s="3"/>
      <c r="O54" s="7"/>
    </row>
    <row r="55" spans="1:15" ht="19.5" thickTop="1" x14ac:dyDescent="0.3">
      <c r="A55" s="57"/>
      <c r="B55" s="52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9"/>
      <c r="N55" s="3"/>
      <c r="O55" s="7"/>
    </row>
    <row r="56" spans="1:15" ht="18.75" x14ac:dyDescent="0.3">
      <c r="A56" s="57"/>
      <c r="B56" s="58" t="s">
        <v>11</v>
      </c>
      <c r="C56" s="58"/>
      <c r="D56" s="103" t="s">
        <v>82</v>
      </c>
      <c r="E56" s="103"/>
      <c r="F56" s="103"/>
      <c r="G56" s="58"/>
      <c r="H56" s="58" t="s">
        <v>11</v>
      </c>
      <c r="I56" s="58"/>
      <c r="J56" s="58"/>
      <c r="K56" s="103" t="s">
        <v>162</v>
      </c>
      <c r="L56" s="103"/>
      <c r="M56" s="104"/>
      <c r="N56" s="3"/>
      <c r="O56" s="7"/>
    </row>
    <row r="57" spans="1:15" ht="18.75" x14ac:dyDescent="0.3">
      <c r="A57" s="57"/>
      <c r="B57" s="58" t="s">
        <v>12</v>
      </c>
      <c r="C57" s="58"/>
      <c r="D57" s="58" t="s">
        <v>161</v>
      </c>
      <c r="E57" s="58"/>
      <c r="F57" s="58"/>
      <c r="G57" s="58"/>
      <c r="H57" s="58" t="s">
        <v>12</v>
      </c>
      <c r="I57" s="58"/>
      <c r="J57" s="58"/>
      <c r="K57" s="103" t="s">
        <v>163</v>
      </c>
      <c r="L57" s="103"/>
      <c r="M57" s="104"/>
      <c r="N57" s="3"/>
      <c r="O57" s="7"/>
    </row>
    <row r="58" spans="1:15" ht="18.75" x14ac:dyDescent="0.3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  <c r="N58" s="3"/>
      <c r="O58" s="7"/>
    </row>
    <row r="59" spans="1:15" ht="18.75" x14ac:dyDescent="0.3">
      <c r="A59" s="57"/>
      <c r="B59" s="58" t="s">
        <v>160</v>
      </c>
      <c r="C59" s="58"/>
      <c r="D59" s="58" t="s">
        <v>19</v>
      </c>
      <c r="E59" s="58"/>
      <c r="F59" s="58"/>
      <c r="G59" s="58"/>
      <c r="H59" s="58" t="s">
        <v>160</v>
      </c>
      <c r="I59" s="58"/>
      <c r="J59" s="58"/>
      <c r="K59" s="101"/>
      <c r="L59" s="101"/>
      <c r="M59" s="102"/>
      <c r="N59" s="3"/>
      <c r="O59" s="7"/>
    </row>
    <row r="60" spans="1:15" ht="18.75" x14ac:dyDescent="0.3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9"/>
      <c r="N60" s="3"/>
      <c r="O60" s="7"/>
    </row>
    <row r="61" spans="1:15" ht="18.75" x14ac:dyDescent="0.3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  <c r="N61" s="3"/>
      <c r="O61" s="7"/>
    </row>
    <row r="62" spans="1:15" ht="18.75" x14ac:dyDescent="0.3">
      <c r="A62" s="57"/>
      <c r="B62" s="58" t="s">
        <v>11</v>
      </c>
      <c r="C62" s="58"/>
      <c r="D62" s="103" t="s">
        <v>83</v>
      </c>
      <c r="E62" s="103"/>
      <c r="F62" s="103"/>
      <c r="G62" s="103"/>
      <c r="H62" s="58" t="s">
        <v>11</v>
      </c>
      <c r="I62" s="58"/>
      <c r="J62" s="58"/>
      <c r="K62" s="103" t="s">
        <v>76</v>
      </c>
      <c r="L62" s="103"/>
      <c r="M62" s="104"/>
      <c r="N62" s="3"/>
      <c r="O62" s="7"/>
    </row>
    <row r="63" spans="1:15" ht="33" customHeight="1" x14ac:dyDescent="0.3">
      <c r="A63" s="57"/>
      <c r="B63" s="58" t="s">
        <v>12</v>
      </c>
      <c r="C63" s="58"/>
      <c r="D63" s="103" t="s">
        <v>164</v>
      </c>
      <c r="E63" s="103"/>
      <c r="F63" s="103"/>
      <c r="G63" s="103"/>
      <c r="H63" s="58" t="s">
        <v>12</v>
      </c>
      <c r="I63" s="58"/>
      <c r="J63" s="58"/>
      <c r="K63" s="105" t="s">
        <v>175</v>
      </c>
      <c r="L63" s="105"/>
      <c r="M63" s="106"/>
      <c r="N63" s="3"/>
      <c r="O63" s="7"/>
    </row>
    <row r="64" spans="1:15" ht="18.75" x14ac:dyDescent="0.3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9"/>
      <c r="N64" s="3"/>
      <c r="O64" s="7"/>
    </row>
    <row r="65" spans="1:16" ht="18.75" x14ac:dyDescent="0.3">
      <c r="A65" s="57"/>
      <c r="B65" s="58" t="s">
        <v>160</v>
      </c>
      <c r="C65" s="58"/>
      <c r="D65" s="101"/>
      <c r="E65" s="101"/>
      <c r="F65" s="101"/>
      <c r="G65" s="101"/>
      <c r="H65" s="58" t="s">
        <v>160</v>
      </c>
      <c r="I65" s="58"/>
      <c r="J65" s="58"/>
      <c r="K65" s="101"/>
      <c r="L65" s="101"/>
      <c r="M65" s="102"/>
      <c r="N65" s="3"/>
      <c r="O65" s="7"/>
    </row>
    <row r="66" spans="1:16" ht="18.75" x14ac:dyDescent="0.3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9"/>
    </row>
    <row r="67" spans="1:16" ht="18.75" x14ac:dyDescent="0.3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9"/>
    </row>
    <row r="68" spans="1:16" ht="18.75" x14ac:dyDescent="0.3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8.75" x14ac:dyDescent="0.3">
      <c r="A69" s="57"/>
      <c r="B69" s="58"/>
      <c r="C69" s="86"/>
      <c r="D69" s="86"/>
      <c r="E69" s="86"/>
      <c r="F69" s="86"/>
      <c r="G69" s="86"/>
      <c r="H69" s="86"/>
      <c r="I69" s="58"/>
      <c r="J69" s="58"/>
      <c r="K69" s="58"/>
      <c r="L69" s="58"/>
      <c r="M69" s="59"/>
    </row>
    <row r="70" spans="1:16" ht="18.75" x14ac:dyDescent="0.3">
      <c r="A70" s="57"/>
      <c r="B70" s="58"/>
      <c r="C70" s="86"/>
      <c r="D70" s="86"/>
      <c r="E70" s="86"/>
      <c r="F70" s="86"/>
      <c r="G70" s="86"/>
      <c r="H70" s="86"/>
      <c r="I70" s="58"/>
      <c r="J70" s="58"/>
      <c r="K70" s="58"/>
      <c r="L70" s="58"/>
      <c r="M70" s="59"/>
    </row>
    <row r="71" spans="1:16" x14ac:dyDescent="0.25">
      <c r="A71" s="6"/>
      <c r="B71" s="3"/>
      <c r="C71" s="14"/>
      <c r="D71" s="14"/>
      <c r="E71" s="14"/>
      <c r="F71" s="14"/>
      <c r="G71" s="14"/>
      <c r="H71" s="14"/>
      <c r="I71" s="14"/>
      <c r="J71" s="3"/>
      <c r="K71" s="14"/>
      <c r="L71" s="14"/>
      <c r="M71" s="25"/>
      <c r="N71" s="3"/>
      <c r="O71" s="7"/>
    </row>
    <row r="72" spans="1:16" ht="15.75" thickBot="1" x14ac:dyDescent="0.3">
      <c r="A72" s="15"/>
      <c r="B72" s="117" t="s">
        <v>20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8"/>
      <c r="N72" s="16"/>
      <c r="O72" s="17"/>
    </row>
    <row r="73" spans="1:16" ht="15" customHeight="1" x14ac:dyDescent="0.25">
      <c r="A73" s="26"/>
      <c r="B73" s="111" t="s">
        <v>65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2"/>
      <c r="N73" s="21"/>
      <c r="O73" s="21"/>
      <c r="P73" s="21"/>
    </row>
    <row r="74" spans="1:16" ht="15" customHeight="1" x14ac:dyDescent="0.25">
      <c r="A74" s="27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4"/>
      <c r="N74" s="21"/>
      <c r="O74" s="21"/>
      <c r="P74" s="21"/>
    </row>
    <row r="75" spans="1:16" ht="30" customHeight="1" thickBot="1" x14ac:dyDescent="0.3">
      <c r="A75" s="28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6"/>
      <c r="N75" s="21"/>
      <c r="O75" s="21"/>
      <c r="P75" s="21"/>
    </row>
  </sheetData>
  <mergeCells count="27">
    <mergeCell ref="B73:M75"/>
    <mergeCell ref="B72:M72"/>
    <mergeCell ref="L38:M38"/>
    <mergeCell ref="I26:M26"/>
    <mergeCell ref="B2:M2"/>
    <mergeCell ref="L5:M5"/>
    <mergeCell ref="L12:M12"/>
    <mergeCell ref="L13:M13"/>
    <mergeCell ref="L35:M35"/>
    <mergeCell ref="K11:M11"/>
    <mergeCell ref="L40:M40"/>
    <mergeCell ref="L42:M42"/>
    <mergeCell ref="D65:G65"/>
    <mergeCell ref="L45:M45"/>
    <mergeCell ref="L46:M46"/>
    <mergeCell ref="L47:M47"/>
    <mergeCell ref="L48:M48"/>
    <mergeCell ref="L50:M50"/>
    <mergeCell ref="D56:F56"/>
    <mergeCell ref="K57:M57"/>
    <mergeCell ref="K56:M56"/>
    <mergeCell ref="K65:M65"/>
    <mergeCell ref="D62:G62"/>
    <mergeCell ref="D63:G63"/>
    <mergeCell ref="K59:M59"/>
    <mergeCell ref="K62:M62"/>
    <mergeCell ref="K63:M63"/>
  </mergeCells>
  <pageMargins left="0.70866141732283472" right="0" top="0.74803149606299213" bottom="0.74803149606299213" header="0.31496062992125984" footer="0.31496062992125984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19DD-9E2D-4AD7-98DC-25FBD02802A1}">
  <sheetPr>
    <pageSetUpPr fitToPage="1"/>
  </sheetPr>
  <dimension ref="B1:J19"/>
  <sheetViews>
    <sheetView showGridLines="0" topLeftCell="E4" zoomScale="90" zoomScaleNormal="90" workbookViewId="0">
      <selection activeCell="I15" sqref="I15"/>
    </sheetView>
  </sheetViews>
  <sheetFormatPr baseColWidth="10" defaultRowHeight="12.75" x14ac:dyDescent="0.2"/>
  <cols>
    <col min="1" max="1" width="7.28515625" style="18" customWidth="1"/>
    <col min="2" max="2" width="12.5703125" style="18" customWidth="1"/>
    <col min="3" max="3" width="6.140625" style="18" customWidth="1"/>
    <col min="4" max="4" width="17" style="18" customWidth="1"/>
    <col min="5" max="5" width="8.42578125" style="18" customWidth="1"/>
    <col min="6" max="6" width="17.140625" style="18" customWidth="1"/>
    <col min="7" max="7" width="21.28515625" style="18" customWidth="1"/>
    <col min="8" max="8" width="36.28515625" style="18" customWidth="1"/>
    <col min="9" max="9" width="22.5703125" style="18" customWidth="1"/>
    <col min="10" max="10" width="17.140625" style="18" bestFit="1" customWidth="1"/>
    <col min="11" max="16384" width="11.42578125" style="18"/>
  </cols>
  <sheetData>
    <row r="1" spans="2:10" ht="53.25" customHeight="1" thickBot="1" x14ac:dyDescent="0.25"/>
    <row r="2" spans="2:10" ht="15" customHeight="1" thickBot="1" x14ac:dyDescent="0.25">
      <c r="B2" s="141" t="s">
        <v>62</v>
      </c>
      <c r="C2" s="142"/>
      <c r="D2" s="142"/>
      <c r="E2" s="142"/>
      <c r="F2" s="142"/>
      <c r="G2" s="142"/>
      <c r="H2" s="142"/>
      <c r="I2" s="142"/>
      <c r="J2" s="143"/>
    </row>
    <row r="3" spans="2:10" ht="13.5" thickBot="1" x14ac:dyDescent="0.25"/>
    <row r="4" spans="2:10" ht="19.5" customHeight="1" x14ac:dyDescent="0.2">
      <c r="B4" s="144" t="s">
        <v>55</v>
      </c>
      <c r="C4" s="146" t="s">
        <v>41</v>
      </c>
      <c r="D4" s="146"/>
      <c r="E4" s="146" t="s">
        <v>42</v>
      </c>
      <c r="F4" s="146"/>
      <c r="G4" s="146"/>
      <c r="H4" s="146" t="s">
        <v>52</v>
      </c>
      <c r="I4" s="146" t="s">
        <v>43</v>
      </c>
      <c r="J4" s="148" t="s">
        <v>40</v>
      </c>
    </row>
    <row r="5" spans="2:10" ht="51" x14ac:dyDescent="0.2">
      <c r="B5" s="145"/>
      <c r="C5" s="30" t="s">
        <v>13</v>
      </c>
      <c r="D5" s="30" t="s">
        <v>38</v>
      </c>
      <c r="E5" s="30" t="s">
        <v>13</v>
      </c>
      <c r="F5" s="30" t="s">
        <v>53</v>
      </c>
      <c r="G5" s="30" t="s">
        <v>54</v>
      </c>
      <c r="H5" s="147"/>
      <c r="I5" s="147"/>
      <c r="J5" s="149"/>
    </row>
    <row r="6" spans="2:10" ht="55.5" customHeight="1" x14ac:dyDescent="0.3">
      <c r="B6" s="43" t="s">
        <v>74</v>
      </c>
      <c r="C6" s="44">
        <v>3</v>
      </c>
      <c r="D6" s="45">
        <v>44930</v>
      </c>
      <c r="E6" s="44">
        <v>1</v>
      </c>
      <c r="F6" s="44" t="s">
        <v>177</v>
      </c>
      <c r="G6" s="49" t="s">
        <v>83</v>
      </c>
      <c r="H6" s="35" t="s">
        <v>178</v>
      </c>
      <c r="I6" s="50" t="s">
        <v>176</v>
      </c>
      <c r="J6" s="51">
        <v>118516</v>
      </c>
    </row>
    <row r="7" spans="2:10" ht="39" customHeight="1" x14ac:dyDescent="0.3">
      <c r="B7" s="43" t="s">
        <v>74</v>
      </c>
      <c r="C7" s="44">
        <v>6</v>
      </c>
      <c r="D7" s="45">
        <v>44930</v>
      </c>
      <c r="E7" s="44">
        <v>1</v>
      </c>
      <c r="F7" s="44" t="s">
        <v>171</v>
      </c>
      <c r="G7" s="49" t="s">
        <v>172</v>
      </c>
      <c r="H7" s="35" t="s">
        <v>173</v>
      </c>
      <c r="I7" s="50" t="s">
        <v>174</v>
      </c>
      <c r="J7" s="51">
        <v>218414</v>
      </c>
    </row>
    <row r="8" spans="2:10" ht="39" customHeight="1" x14ac:dyDescent="0.3">
      <c r="B8" s="43" t="s">
        <v>74</v>
      </c>
      <c r="C8" s="44">
        <v>24</v>
      </c>
      <c r="D8" s="45">
        <v>44950</v>
      </c>
      <c r="E8" s="44">
        <v>1</v>
      </c>
      <c r="F8" s="44" t="s">
        <v>75</v>
      </c>
      <c r="G8" s="49" t="s">
        <v>80</v>
      </c>
      <c r="H8" s="48" t="s">
        <v>77</v>
      </c>
      <c r="I8" s="50" t="s">
        <v>93</v>
      </c>
      <c r="J8" s="51">
        <v>486850</v>
      </c>
    </row>
    <row r="9" spans="2:10" ht="39" customHeight="1" x14ac:dyDescent="0.3">
      <c r="B9" s="43" t="s">
        <v>74</v>
      </c>
      <c r="C9" s="44">
        <v>25</v>
      </c>
      <c r="D9" s="45">
        <v>44950</v>
      </c>
      <c r="E9" s="44">
        <v>1</v>
      </c>
      <c r="F9" s="44" t="s">
        <v>75</v>
      </c>
      <c r="G9" s="49" t="s">
        <v>81</v>
      </c>
      <c r="H9" s="48" t="s">
        <v>77</v>
      </c>
      <c r="I9" s="50" t="s">
        <v>94</v>
      </c>
      <c r="J9" s="51">
        <v>470000</v>
      </c>
    </row>
    <row r="10" spans="2:10" ht="39" customHeight="1" x14ac:dyDescent="0.3">
      <c r="B10" s="43" t="s">
        <v>74</v>
      </c>
      <c r="C10" s="44">
        <v>26</v>
      </c>
      <c r="D10" s="45">
        <v>44950</v>
      </c>
      <c r="E10" s="44">
        <v>1</v>
      </c>
      <c r="F10" s="44" t="s">
        <v>75</v>
      </c>
      <c r="G10" s="49" t="s">
        <v>79</v>
      </c>
      <c r="H10" s="48" t="s">
        <v>77</v>
      </c>
      <c r="I10" s="50" t="s">
        <v>95</v>
      </c>
      <c r="J10" s="51">
        <v>849141</v>
      </c>
    </row>
    <row r="11" spans="2:10" ht="39" customHeight="1" x14ac:dyDescent="0.3">
      <c r="B11" s="43" t="s">
        <v>74</v>
      </c>
      <c r="C11" s="44">
        <v>27</v>
      </c>
      <c r="D11" s="45">
        <v>44950</v>
      </c>
      <c r="E11" s="44">
        <v>1</v>
      </c>
      <c r="F11" s="44" t="s">
        <v>75</v>
      </c>
      <c r="G11" s="49" t="s">
        <v>82</v>
      </c>
      <c r="H11" s="48" t="s">
        <v>77</v>
      </c>
      <c r="I11" s="50" t="s">
        <v>96</v>
      </c>
      <c r="J11" s="51">
        <v>524736</v>
      </c>
    </row>
    <row r="12" spans="2:10" ht="39" customHeight="1" x14ac:dyDescent="0.3">
      <c r="B12" s="43" t="s">
        <v>74</v>
      </c>
      <c r="C12" s="44">
        <v>28</v>
      </c>
      <c r="D12" s="45">
        <v>44950</v>
      </c>
      <c r="E12" s="44">
        <v>1</v>
      </c>
      <c r="F12" s="44" t="s">
        <v>75</v>
      </c>
      <c r="G12" s="49" t="s">
        <v>78</v>
      </c>
      <c r="H12" s="48" t="s">
        <v>77</v>
      </c>
      <c r="I12" s="50" t="s">
        <v>97</v>
      </c>
      <c r="J12" s="51">
        <v>683075</v>
      </c>
    </row>
    <row r="13" spans="2:10" ht="39" customHeight="1" x14ac:dyDescent="0.3">
      <c r="B13" s="43" t="s">
        <v>74</v>
      </c>
      <c r="C13" s="44">
        <v>29</v>
      </c>
      <c r="D13" s="45">
        <v>44950</v>
      </c>
      <c r="E13" s="44">
        <v>1</v>
      </c>
      <c r="F13" s="44" t="s">
        <v>75</v>
      </c>
      <c r="G13" s="49" t="s">
        <v>83</v>
      </c>
      <c r="H13" s="48" t="s">
        <v>77</v>
      </c>
      <c r="I13" s="50" t="s">
        <v>98</v>
      </c>
      <c r="J13" s="51">
        <v>1598548</v>
      </c>
    </row>
    <row r="14" spans="2:10" ht="39" customHeight="1" x14ac:dyDescent="0.3">
      <c r="B14" s="43" t="s">
        <v>74</v>
      </c>
      <c r="C14" s="44">
        <v>31</v>
      </c>
      <c r="D14" s="45">
        <v>44950</v>
      </c>
      <c r="E14" s="44">
        <v>1</v>
      </c>
      <c r="F14" s="44" t="s">
        <v>75</v>
      </c>
      <c r="G14" s="49" t="s">
        <v>76</v>
      </c>
      <c r="H14" s="48" t="s">
        <v>77</v>
      </c>
      <c r="I14" s="50" t="s">
        <v>99</v>
      </c>
      <c r="J14" s="51">
        <v>581489</v>
      </c>
    </row>
    <row r="15" spans="2:10" ht="39" customHeight="1" x14ac:dyDescent="0.3">
      <c r="B15" s="43" t="s">
        <v>74</v>
      </c>
      <c r="C15" s="44">
        <v>40</v>
      </c>
      <c r="D15" s="45">
        <v>44950</v>
      </c>
      <c r="E15" s="44">
        <v>136</v>
      </c>
      <c r="F15" s="44" t="s">
        <v>84</v>
      </c>
      <c r="G15" s="49" t="s">
        <v>85</v>
      </c>
      <c r="H15" s="35" t="s">
        <v>86</v>
      </c>
      <c r="I15" s="50" t="s">
        <v>100</v>
      </c>
      <c r="J15" s="51">
        <v>200000</v>
      </c>
    </row>
    <row r="16" spans="2:10" ht="39" customHeight="1" x14ac:dyDescent="0.3">
      <c r="B16" s="46" t="s">
        <v>74</v>
      </c>
      <c r="C16" s="44">
        <v>41</v>
      </c>
      <c r="D16" s="45">
        <v>44950</v>
      </c>
      <c r="E16" s="44">
        <v>1</v>
      </c>
      <c r="F16" s="44" t="s">
        <v>75</v>
      </c>
      <c r="G16" s="49" t="s">
        <v>87</v>
      </c>
      <c r="H16" s="48" t="s">
        <v>77</v>
      </c>
      <c r="I16" s="50" t="s">
        <v>101</v>
      </c>
      <c r="J16" s="51">
        <v>463599</v>
      </c>
    </row>
    <row r="17" spans="2:10" ht="39" customHeight="1" x14ac:dyDescent="0.3">
      <c r="B17" s="46" t="s">
        <v>74</v>
      </c>
      <c r="C17" s="44">
        <v>42</v>
      </c>
      <c r="D17" s="45">
        <v>44950</v>
      </c>
      <c r="E17" s="44">
        <v>31</v>
      </c>
      <c r="F17" s="44" t="s">
        <v>84</v>
      </c>
      <c r="G17" s="49" t="s">
        <v>88</v>
      </c>
      <c r="H17" s="48" t="s">
        <v>89</v>
      </c>
      <c r="I17" s="50" t="s">
        <v>102</v>
      </c>
      <c r="J17" s="51">
        <v>66051</v>
      </c>
    </row>
    <row r="18" spans="2:10" ht="39" customHeight="1" x14ac:dyDescent="0.3">
      <c r="B18" s="43" t="s">
        <v>74</v>
      </c>
      <c r="C18" s="44">
        <v>43</v>
      </c>
      <c r="D18" s="45">
        <v>44950</v>
      </c>
      <c r="E18" s="44">
        <v>20</v>
      </c>
      <c r="F18" s="44" t="s">
        <v>84</v>
      </c>
      <c r="G18" s="49" t="s">
        <v>90</v>
      </c>
      <c r="H18" s="48" t="s">
        <v>91</v>
      </c>
      <c r="I18" s="50" t="s">
        <v>103</v>
      </c>
      <c r="J18" s="51">
        <v>80000</v>
      </c>
    </row>
    <row r="19" spans="2:10" ht="15.75" customHeight="1" thickBot="1" x14ac:dyDescent="0.35">
      <c r="B19" s="139" t="s">
        <v>39</v>
      </c>
      <c r="C19" s="140"/>
      <c r="D19" s="140"/>
      <c r="E19" s="140"/>
      <c r="F19" s="140"/>
      <c r="G19" s="140"/>
      <c r="H19" s="140"/>
      <c r="I19" s="140"/>
      <c r="J19" s="47">
        <f>SUM(J6:J18)</f>
        <v>6340419</v>
      </c>
    </row>
  </sheetData>
  <mergeCells count="8">
    <mergeCell ref="B19:I19"/>
    <mergeCell ref="B2:J2"/>
    <mergeCell ref="B4:B5"/>
    <mergeCell ref="C4:D4"/>
    <mergeCell ref="E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2"/>
  <sheetViews>
    <sheetView showGridLines="0" topLeftCell="F5" zoomScale="90" zoomScaleNormal="90" workbookViewId="0">
      <selection activeCell="G10" sqref="G10"/>
    </sheetView>
  </sheetViews>
  <sheetFormatPr baseColWidth="10" defaultRowHeight="12.75" x14ac:dyDescent="0.2"/>
  <cols>
    <col min="1" max="1" width="7.28515625" style="18" customWidth="1"/>
    <col min="2" max="2" width="11.85546875" style="18" customWidth="1"/>
    <col min="3" max="3" width="6.140625" style="18" customWidth="1"/>
    <col min="4" max="4" width="17" style="18" customWidth="1"/>
    <col min="5" max="5" width="14" style="18" customWidth="1"/>
    <col min="6" max="6" width="17.140625" style="18" customWidth="1"/>
    <col min="7" max="7" width="21.28515625" style="18" customWidth="1"/>
    <col min="8" max="8" width="32.28515625" style="18" customWidth="1"/>
    <col min="9" max="9" width="22.5703125" style="18" customWidth="1"/>
    <col min="10" max="10" width="19" style="18" customWidth="1"/>
    <col min="11" max="16384" width="11.42578125" style="18"/>
  </cols>
  <sheetData>
    <row r="1" spans="2:10" ht="53.25" customHeight="1" thickBot="1" x14ac:dyDescent="0.25"/>
    <row r="2" spans="2:10" ht="15" customHeight="1" thickBot="1" x14ac:dyDescent="0.25">
      <c r="B2" s="141" t="s">
        <v>62</v>
      </c>
      <c r="C2" s="142"/>
      <c r="D2" s="142"/>
      <c r="E2" s="142"/>
      <c r="F2" s="142"/>
      <c r="G2" s="142"/>
      <c r="H2" s="142"/>
      <c r="I2" s="142"/>
      <c r="J2" s="143"/>
    </row>
    <row r="3" spans="2:10" ht="13.5" thickBot="1" x14ac:dyDescent="0.25"/>
    <row r="4" spans="2:10" ht="19.5" customHeight="1" x14ac:dyDescent="0.2">
      <c r="B4" s="144" t="s">
        <v>55</v>
      </c>
      <c r="C4" s="146" t="s">
        <v>41</v>
      </c>
      <c r="D4" s="146"/>
      <c r="E4" s="146" t="s">
        <v>42</v>
      </c>
      <c r="F4" s="146"/>
      <c r="G4" s="146"/>
      <c r="H4" s="146" t="s">
        <v>52</v>
      </c>
      <c r="I4" s="146" t="s">
        <v>43</v>
      </c>
      <c r="J4" s="148" t="s">
        <v>40</v>
      </c>
    </row>
    <row r="5" spans="2:10" ht="51" x14ac:dyDescent="0.2">
      <c r="B5" s="145"/>
      <c r="C5" s="29" t="s">
        <v>13</v>
      </c>
      <c r="D5" s="29" t="s">
        <v>38</v>
      </c>
      <c r="E5" s="29" t="s">
        <v>13</v>
      </c>
      <c r="F5" s="29" t="s">
        <v>53</v>
      </c>
      <c r="G5" s="29" t="s">
        <v>54</v>
      </c>
      <c r="H5" s="147"/>
      <c r="I5" s="147"/>
      <c r="J5" s="149"/>
    </row>
    <row r="6" spans="2:10" s="32" customFormat="1" ht="69.75" customHeight="1" x14ac:dyDescent="0.25">
      <c r="B6" s="34" t="s">
        <v>92</v>
      </c>
      <c r="C6" s="35">
        <v>36</v>
      </c>
      <c r="D6" s="36">
        <v>44950</v>
      </c>
      <c r="E6" s="35">
        <v>1370</v>
      </c>
      <c r="F6" s="35" t="s">
        <v>104</v>
      </c>
      <c r="G6" s="35" t="s">
        <v>105</v>
      </c>
      <c r="H6" s="35" t="s">
        <v>106</v>
      </c>
      <c r="I6" s="35" t="s">
        <v>107</v>
      </c>
      <c r="J6" s="37">
        <v>428400</v>
      </c>
    </row>
    <row r="7" spans="2:10" s="32" customFormat="1" ht="69.75" customHeight="1" x14ac:dyDescent="0.25">
      <c r="B7" s="34" t="s">
        <v>92</v>
      </c>
      <c r="C7" s="35">
        <v>44</v>
      </c>
      <c r="D7" s="36">
        <v>44950</v>
      </c>
      <c r="E7" s="35">
        <v>827</v>
      </c>
      <c r="F7" s="35" t="s">
        <v>104</v>
      </c>
      <c r="G7" s="35" t="s">
        <v>117</v>
      </c>
      <c r="H7" s="35" t="s">
        <v>118</v>
      </c>
      <c r="I7" s="35" t="s">
        <v>119</v>
      </c>
      <c r="J7" s="37">
        <v>1050000</v>
      </c>
    </row>
    <row r="8" spans="2:10" s="32" customFormat="1" ht="69.75" customHeight="1" x14ac:dyDescent="0.25">
      <c r="B8" s="38" t="s">
        <v>92</v>
      </c>
      <c r="C8" s="39">
        <v>18</v>
      </c>
      <c r="D8" s="40">
        <v>44949</v>
      </c>
      <c r="E8" s="39">
        <v>29839</v>
      </c>
      <c r="F8" s="39" t="s">
        <v>104</v>
      </c>
      <c r="G8" s="39" t="s">
        <v>116</v>
      </c>
      <c r="H8" s="39" t="s">
        <v>128</v>
      </c>
      <c r="I8" s="39" t="s">
        <v>129</v>
      </c>
      <c r="J8" s="41">
        <v>152320</v>
      </c>
    </row>
    <row r="9" spans="2:10" s="32" customFormat="1" ht="69.75" customHeight="1" x14ac:dyDescent="0.25">
      <c r="B9" s="38" t="s">
        <v>92</v>
      </c>
      <c r="C9" s="39">
        <v>13</v>
      </c>
      <c r="D9" s="40">
        <v>44932</v>
      </c>
      <c r="E9" s="39">
        <v>1297</v>
      </c>
      <c r="F9" s="39" t="s">
        <v>104</v>
      </c>
      <c r="G9" s="39" t="s">
        <v>132</v>
      </c>
      <c r="H9" s="39" t="s">
        <v>133</v>
      </c>
      <c r="I9" s="39" t="s">
        <v>134</v>
      </c>
      <c r="J9" s="41">
        <v>1798514</v>
      </c>
    </row>
    <row r="10" spans="2:10" s="32" customFormat="1" ht="69.75" customHeight="1" x14ac:dyDescent="0.25">
      <c r="B10" s="38" t="s">
        <v>92</v>
      </c>
      <c r="C10" s="39">
        <v>37</v>
      </c>
      <c r="D10" s="40">
        <v>44950</v>
      </c>
      <c r="E10" s="39">
        <v>116</v>
      </c>
      <c r="F10" s="39" t="s">
        <v>104</v>
      </c>
      <c r="G10" s="39" t="s">
        <v>147</v>
      </c>
      <c r="H10" s="39" t="s">
        <v>148</v>
      </c>
      <c r="I10" s="39" t="s">
        <v>149</v>
      </c>
      <c r="J10" s="41">
        <v>199920</v>
      </c>
    </row>
    <row r="11" spans="2:10" s="32" customFormat="1" ht="90.75" customHeight="1" x14ac:dyDescent="0.25">
      <c r="B11" s="38" t="s">
        <v>92</v>
      </c>
      <c r="C11" s="39">
        <v>38</v>
      </c>
      <c r="D11" s="40">
        <v>44950</v>
      </c>
      <c r="E11" s="39">
        <v>9611</v>
      </c>
      <c r="F11" s="39" t="s">
        <v>104</v>
      </c>
      <c r="G11" s="39" t="s">
        <v>151</v>
      </c>
      <c r="H11" s="39" t="s">
        <v>152</v>
      </c>
      <c r="I11" s="39" t="s">
        <v>153</v>
      </c>
      <c r="J11" s="41">
        <v>1469055</v>
      </c>
    </row>
    <row r="12" spans="2:10" s="33" customFormat="1" ht="25.5" customHeight="1" thickBot="1" x14ac:dyDescent="0.3">
      <c r="B12" s="139" t="s">
        <v>39</v>
      </c>
      <c r="C12" s="140"/>
      <c r="D12" s="140"/>
      <c r="E12" s="140"/>
      <c r="F12" s="140"/>
      <c r="G12" s="140"/>
      <c r="H12" s="140"/>
      <c r="I12" s="140"/>
      <c r="J12" s="42">
        <f>SUM(J6:J11)</f>
        <v>5098209</v>
      </c>
    </row>
  </sheetData>
  <mergeCells count="8">
    <mergeCell ref="B2:J2"/>
    <mergeCell ref="B4:B5"/>
    <mergeCell ref="B12:I12"/>
    <mergeCell ref="C4:D4"/>
    <mergeCell ref="E4:G4"/>
    <mergeCell ref="H4:H5"/>
    <mergeCell ref="I4:I5"/>
    <mergeCell ref="J4:J5"/>
  </mergeCells>
  <pageMargins left="0.70866141732283472" right="0.70866141732283472" top="0.74803149606299213" bottom="0.39370078740157483" header="0.31496062992125984" footer="0.31496062992125984"/>
  <pageSetup scale="5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2281-A75B-4366-88A2-EDD03F93F5E7}">
  <sheetPr>
    <pageSetUpPr fitToPage="1"/>
  </sheetPr>
  <dimension ref="B1:J20"/>
  <sheetViews>
    <sheetView showGridLines="0" topLeftCell="D12" zoomScale="80" zoomScaleNormal="80" workbookViewId="0">
      <selection activeCell="I18" sqref="I18"/>
    </sheetView>
  </sheetViews>
  <sheetFormatPr baseColWidth="10" defaultRowHeight="12.75" x14ac:dyDescent="0.2"/>
  <cols>
    <col min="1" max="1" width="7.28515625" style="18" customWidth="1"/>
    <col min="2" max="2" width="14.7109375" style="18" customWidth="1"/>
    <col min="3" max="3" width="6.140625" style="18" customWidth="1"/>
    <col min="4" max="4" width="17" style="18" customWidth="1"/>
    <col min="5" max="5" width="15.5703125" style="18" customWidth="1"/>
    <col min="6" max="6" width="17.140625" style="18" customWidth="1"/>
    <col min="7" max="7" width="21.28515625" style="18" customWidth="1"/>
    <col min="8" max="8" width="36.28515625" style="18" customWidth="1"/>
    <col min="9" max="9" width="22.5703125" style="18" customWidth="1"/>
    <col min="10" max="10" width="17.140625" style="18" bestFit="1" customWidth="1"/>
    <col min="11" max="16384" width="11.42578125" style="18"/>
  </cols>
  <sheetData>
    <row r="1" spans="2:10" ht="53.25" customHeight="1" thickBot="1" x14ac:dyDescent="0.25">
      <c r="B1" s="18" t="s">
        <v>179</v>
      </c>
    </row>
    <row r="2" spans="2:10" ht="15" customHeight="1" thickBot="1" x14ac:dyDescent="0.25">
      <c r="B2" s="141" t="s">
        <v>62</v>
      </c>
      <c r="C2" s="142"/>
      <c r="D2" s="142"/>
      <c r="E2" s="142"/>
      <c r="F2" s="142"/>
      <c r="G2" s="142"/>
      <c r="H2" s="142"/>
      <c r="I2" s="142"/>
      <c r="J2" s="143"/>
    </row>
    <row r="3" spans="2:10" ht="13.5" thickBot="1" x14ac:dyDescent="0.25"/>
    <row r="4" spans="2:10" ht="19.5" customHeight="1" x14ac:dyDescent="0.2">
      <c r="B4" s="144" t="s">
        <v>55</v>
      </c>
      <c r="C4" s="146" t="s">
        <v>41</v>
      </c>
      <c r="D4" s="146"/>
      <c r="E4" s="146" t="s">
        <v>42</v>
      </c>
      <c r="F4" s="146"/>
      <c r="G4" s="146"/>
      <c r="H4" s="146" t="s">
        <v>52</v>
      </c>
      <c r="I4" s="146" t="s">
        <v>43</v>
      </c>
      <c r="J4" s="148" t="s">
        <v>40</v>
      </c>
    </row>
    <row r="5" spans="2:10" ht="51" x14ac:dyDescent="0.2">
      <c r="B5" s="145"/>
      <c r="C5" s="31" t="s">
        <v>13</v>
      </c>
      <c r="D5" s="31" t="s">
        <v>38</v>
      </c>
      <c r="E5" s="31" t="s">
        <v>13</v>
      </c>
      <c r="F5" s="31" t="s">
        <v>53</v>
      </c>
      <c r="G5" s="31" t="s">
        <v>54</v>
      </c>
      <c r="H5" s="147"/>
      <c r="I5" s="147"/>
      <c r="J5" s="149"/>
    </row>
    <row r="6" spans="2:10" ht="39" customHeight="1" x14ac:dyDescent="0.2">
      <c r="B6" s="46" t="s">
        <v>167</v>
      </c>
      <c r="C6" s="44">
        <v>12</v>
      </c>
      <c r="D6" s="94">
        <v>44932</v>
      </c>
      <c r="E6" s="44"/>
      <c r="F6" s="93" t="s">
        <v>168</v>
      </c>
      <c r="G6" s="49" t="s">
        <v>82</v>
      </c>
      <c r="H6" s="35" t="s">
        <v>169</v>
      </c>
      <c r="I6" s="50" t="s">
        <v>170</v>
      </c>
      <c r="J6" s="51">
        <v>200000</v>
      </c>
    </row>
    <row r="7" spans="2:10" s="32" customFormat="1" ht="69.75" customHeight="1" x14ac:dyDescent="0.25">
      <c r="B7" s="46" t="s">
        <v>167</v>
      </c>
      <c r="C7" s="35">
        <v>32</v>
      </c>
      <c r="D7" s="36">
        <v>44950</v>
      </c>
      <c r="E7" s="35">
        <v>23840133</v>
      </c>
      <c r="F7" s="35" t="s">
        <v>104</v>
      </c>
      <c r="G7" s="35" t="s">
        <v>108</v>
      </c>
      <c r="H7" s="35" t="s">
        <v>109</v>
      </c>
      <c r="I7" s="35" t="s">
        <v>110</v>
      </c>
      <c r="J7" s="37">
        <v>307200</v>
      </c>
    </row>
    <row r="8" spans="2:10" s="32" customFormat="1" ht="69.75" customHeight="1" x14ac:dyDescent="0.25">
      <c r="B8" s="46" t="s">
        <v>167</v>
      </c>
      <c r="C8" s="35">
        <v>16</v>
      </c>
      <c r="D8" s="36">
        <v>44949</v>
      </c>
      <c r="E8" s="35">
        <v>11323874</v>
      </c>
      <c r="F8" s="35" t="s">
        <v>104</v>
      </c>
      <c r="G8" s="35" t="s">
        <v>111</v>
      </c>
      <c r="H8" s="35" t="s">
        <v>112</v>
      </c>
      <c r="I8" s="35" t="s">
        <v>157</v>
      </c>
      <c r="J8" s="37">
        <v>38970</v>
      </c>
    </row>
    <row r="9" spans="2:10" s="32" customFormat="1" ht="69.75" customHeight="1" x14ac:dyDescent="0.25">
      <c r="B9" s="46" t="s">
        <v>167</v>
      </c>
      <c r="C9" s="35">
        <v>11</v>
      </c>
      <c r="D9" s="36">
        <v>44932</v>
      </c>
      <c r="E9" s="35">
        <v>353942450</v>
      </c>
      <c r="F9" s="35" t="s">
        <v>104</v>
      </c>
      <c r="G9" s="35" t="s">
        <v>113</v>
      </c>
      <c r="H9" s="35" t="s">
        <v>114</v>
      </c>
      <c r="I9" s="35" t="s">
        <v>115</v>
      </c>
      <c r="J9" s="37">
        <v>171800</v>
      </c>
    </row>
    <row r="10" spans="2:10" s="32" customFormat="1" ht="69.75" customHeight="1" x14ac:dyDescent="0.25">
      <c r="B10" s="46" t="s">
        <v>167</v>
      </c>
      <c r="C10" s="35">
        <v>22</v>
      </c>
      <c r="D10" s="36">
        <v>44949</v>
      </c>
      <c r="E10" s="35">
        <v>556</v>
      </c>
      <c r="F10" s="35" t="s">
        <v>104</v>
      </c>
      <c r="G10" s="35" t="s">
        <v>121</v>
      </c>
      <c r="H10" s="35" t="s">
        <v>122</v>
      </c>
      <c r="I10" s="35" t="s">
        <v>123</v>
      </c>
      <c r="J10" s="37">
        <v>142800</v>
      </c>
    </row>
    <row r="11" spans="2:10" s="32" customFormat="1" ht="69.75" customHeight="1" x14ac:dyDescent="0.25">
      <c r="B11" s="46" t="s">
        <v>167</v>
      </c>
      <c r="C11" s="35">
        <v>21</v>
      </c>
      <c r="D11" s="36">
        <v>44949</v>
      </c>
      <c r="E11" s="35">
        <v>19834</v>
      </c>
      <c r="F11" s="35" t="s">
        <v>104</v>
      </c>
      <c r="G11" s="35" t="s">
        <v>120</v>
      </c>
      <c r="H11" s="35" t="s">
        <v>124</v>
      </c>
      <c r="I11" s="35" t="s">
        <v>125</v>
      </c>
      <c r="J11" s="37">
        <v>14040</v>
      </c>
    </row>
    <row r="12" spans="2:10" s="32" customFormat="1" ht="69.75" customHeight="1" x14ac:dyDescent="0.25">
      <c r="B12" s="46" t="s">
        <v>167</v>
      </c>
      <c r="C12" s="35">
        <v>20</v>
      </c>
      <c r="D12" s="36">
        <v>44949</v>
      </c>
      <c r="E12" s="35">
        <v>19792</v>
      </c>
      <c r="F12" s="35" t="s">
        <v>104</v>
      </c>
      <c r="G12" s="35" t="s">
        <v>120</v>
      </c>
      <c r="H12" s="35" t="s">
        <v>126</v>
      </c>
      <c r="I12" s="35" t="s">
        <v>127</v>
      </c>
      <c r="J12" s="37">
        <v>51690</v>
      </c>
    </row>
    <row r="13" spans="2:10" s="32" customFormat="1" ht="69.75" customHeight="1" x14ac:dyDescent="0.25">
      <c r="B13" s="46" t="s">
        <v>167</v>
      </c>
      <c r="C13" s="39">
        <v>19</v>
      </c>
      <c r="D13" s="40">
        <v>44949</v>
      </c>
      <c r="E13" s="39">
        <v>555</v>
      </c>
      <c r="F13" s="39" t="s">
        <v>104</v>
      </c>
      <c r="G13" s="39" t="s">
        <v>121</v>
      </c>
      <c r="H13" s="39" t="s">
        <v>130</v>
      </c>
      <c r="I13" s="39" t="s">
        <v>131</v>
      </c>
      <c r="J13" s="41">
        <v>71400</v>
      </c>
    </row>
    <row r="14" spans="2:10" s="32" customFormat="1" ht="69.75" customHeight="1" x14ac:dyDescent="0.25">
      <c r="B14" s="46" t="s">
        <v>167</v>
      </c>
      <c r="C14" s="39">
        <v>14</v>
      </c>
      <c r="D14" s="40">
        <v>44935</v>
      </c>
      <c r="E14" s="39">
        <v>11289980</v>
      </c>
      <c r="F14" s="39" t="s">
        <v>104</v>
      </c>
      <c r="G14" s="39" t="s">
        <v>135</v>
      </c>
      <c r="H14" s="39" t="s">
        <v>136</v>
      </c>
      <c r="I14" s="39" t="s">
        <v>137</v>
      </c>
      <c r="J14" s="41">
        <v>50155</v>
      </c>
    </row>
    <row r="15" spans="2:10" s="32" customFormat="1" ht="69.75" customHeight="1" x14ac:dyDescent="0.25">
      <c r="B15" s="46" t="s">
        <v>167</v>
      </c>
      <c r="C15" s="39">
        <v>30</v>
      </c>
      <c r="D15" s="40">
        <v>44950</v>
      </c>
      <c r="E15" s="39">
        <v>913</v>
      </c>
      <c r="F15" s="39" t="s">
        <v>104</v>
      </c>
      <c r="G15" s="39" t="s">
        <v>138</v>
      </c>
      <c r="H15" s="39" t="s">
        <v>139</v>
      </c>
      <c r="I15" s="39" t="s">
        <v>140</v>
      </c>
      <c r="J15" s="41">
        <v>125000</v>
      </c>
    </row>
    <row r="16" spans="2:10" s="32" customFormat="1" ht="69.75" customHeight="1" x14ac:dyDescent="0.25">
      <c r="B16" s="46" t="s">
        <v>167</v>
      </c>
      <c r="C16" s="39">
        <v>10</v>
      </c>
      <c r="D16" s="40">
        <v>44932</v>
      </c>
      <c r="E16" s="39">
        <v>2239</v>
      </c>
      <c r="F16" s="39" t="s">
        <v>104</v>
      </c>
      <c r="G16" s="39" t="s">
        <v>141</v>
      </c>
      <c r="H16" s="39" t="s">
        <v>142</v>
      </c>
      <c r="I16" s="39" t="s">
        <v>143</v>
      </c>
      <c r="J16" s="41">
        <v>142800</v>
      </c>
    </row>
    <row r="17" spans="2:10" s="32" customFormat="1" ht="69.75" customHeight="1" x14ac:dyDescent="0.25">
      <c r="B17" s="46" t="s">
        <v>167</v>
      </c>
      <c r="C17" s="39">
        <v>17</v>
      </c>
      <c r="D17" s="40">
        <v>44949</v>
      </c>
      <c r="E17" s="39">
        <v>1828</v>
      </c>
      <c r="F17" s="39" t="s">
        <v>104</v>
      </c>
      <c r="G17" s="39" t="s">
        <v>144</v>
      </c>
      <c r="H17" s="39" t="s">
        <v>145</v>
      </c>
      <c r="I17" s="39" t="s">
        <v>146</v>
      </c>
      <c r="J17" s="41">
        <v>255530</v>
      </c>
    </row>
    <row r="18" spans="2:10" s="32" customFormat="1" ht="69.75" customHeight="1" x14ac:dyDescent="0.25">
      <c r="B18" s="46" t="s">
        <v>167</v>
      </c>
      <c r="C18" s="39">
        <v>23</v>
      </c>
      <c r="D18" s="40">
        <v>44949</v>
      </c>
      <c r="E18" s="39">
        <v>1826</v>
      </c>
      <c r="F18" s="39" t="s">
        <v>104</v>
      </c>
      <c r="G18" s="39" t="s">
        <v>144</v>
      </c>
      <c r="H18" s="39" t="s">
        <v>150</v>
      </c>
      <c r="I18" s="39" t="s">
        <v>180</v>
      </c>
      <c r="J18" s="41">
        <v>3400</v>
      </c>
    </row>
    <row r="19" spans="2:10" s="32" customFormat="1" ht="69.75" customHeight="1" x14ac:dyDescent="0.25">
      <c r="B19" s="46" t="s">
        <v>167</v>
      </c>
      <c r="C19" s="39">
        <v>39</v>
      </c>
      <c r="D19" s="40">
        <v>44950</v>
      </c>
      <c r="E19" s="39">
        <v>8204</v>
      </c>
      <c r="F19" s="39" t="s">
        <v>104</v>
      </c>
      <c r="G19" s="39" t="s">
        <v>154</v>
      </c>
      <c r="H19" s="39" t="s">
        <v>155</v>
      </c>
      <c r="I19" s="39" t="s">
        <v>156</v>
      </c>
      <c r="J19" s="41">
        <v>1742160</v>
      </c>
    </row>
    <row r="20" spans="2:10" ht="15.75" customHeight="1" thickBot="1" x14ac:dyDescent="0.35">
      <c r="B20" s="139" t="s">
        <v>39</v>
      </c>
      <c r="C20" s="140"/>
      <c r="D20" s="140"/>
      <c r="E20" s="140"/>
      <c r="F20" s="140"/>
      <c r="G20" s="140"/>
      <c r="H20" s="140"/>
      <c r="I20" s="140"/>
      <c r="J20" s="47">
        <f>SUM(J6:J19)</f>
        <v>3316945</v>
      </c>
    </row>
  </sheetData>
  <mergeCells count="8">
    <mergeCell ref="B20:I20"/>
    <mergeCell ref="B2:J2"/>
    <mergeCell ref="B4:B5"/>
    <mergeCell ref="C4:D4"/>
    <mergeCell ref="E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 de rendicion </vt:lpstr>
      <vt:lpstr>Personal</vt:lpstr>
      <vt:lpstr>Inversion</vt:lpstr>
      <vt:lpstr>Operacional</vt:lpstr>
      <vt:lpstr>'Formato de rendicion '!Área_de_impresión</vt:lpstr>
      <vt:lpstr>Inversion!Área_de_impresión</vt:lpstr>
      <vt:lpstr>Operacional!Área_de_impresión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Jorge</cp:lastModifiedBy>
  <cp:lastPrinted>2023-02-09T18:39:36Z</cp:lastPrinted>
  <dcterms:created xsi:type="dcterms:W3CDTF">2014-04-30T21:23:37Z</dcterms:created>
  <dcterms:modified xsi:type="dcterms:W3CDTF">2023-02-14T13:45:46Z</dcterms:modified>
</cp:coreProperties>
</file>