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poracion\Desktop\Corporacion de Turismo de Vicuña\Finanzas\Rendiciones\2023\"/>
    </mc:Choice>
  </mc:AlternateContent>
  <xr:revisionPtr revIDLastSave="0" documentId="13_ncr:1_{85786C9D-5282-4112-B15F-792507D9DC90}" xr6:coauthVersionLast="47" xr6:coauthVersionMax="47" xr10:uidLastSave="{00000000-0000-0000-0000-000000000000}"/>
  <bookViews>
    <workbookView xWindow="-120" yWindow="-120" windowWidth="29040" windowHeight="15720" tabRatio="884" activeTab="3" xr2:uid="{00000000-000D-0000-FFFF-FFFF00000000}"/>
  </bookViews>
  <sheets>
    <sheet name="Formato de rendicion " sheetId="1" r:id="rId1"/>
    <sheet name="Operacional" sheetId="11" r:id="rId2"/>
    <sheet name="Personal" sheetId="10" r:id="rId3"/>
    <sheet name="Inversion" sheetId="9" r:id="rId4"/>
  </sheets>
  <definedNames>
    <definedName name="_xlnm._FilterDatabase" localSheetId="1" hidden="1">Operacional!$B$4:$J$51</definedName>
    <definedName name="_xlnm._FilterDatabase" localSheetId="2" hidden="1">Personal!$B$4:$J$11</definedName>
    <definedName name="_xlnm.Print_Area" localSheetId="0">'Formato de rendicion '!$A$1:$M$75</definedName>
    <definedName name="_xlnm.Print_Area" localSheetId="3">Inversion!$B$1:$J$9</definedName>
    <definedName name="_xlnm.Print_Area" localSheetId="1">Operacional!$B$1:$J$52</definedName>
    <definedName name="_xlnm.Print_Area" localSheetId="2">Personal!$B$1:$J$28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" i="11" l="1"/>
  <c r="J27" i="10"/>
  <c r="L46" i="1" l="1"/>
  <c r="L45" i="1"/>
  <c r="J8" i="9"/>
  <c r="L47" i="1" s="1"/>
  <c r="L48" i="1" l="1"/>
  <c r="L50" i="1" s="1"/>
  <c r="L42" i="1"/>
</calcChain>
</file>

<file path=xl/sharedStrings.xml><?xml version="1.0" encoding="utf-8"?>
<sst xmlns="http://schemas.openxmlformats.org/spreadsheetml/2006/main" count="468" uniqueCount="276">
  <si>
    <t>Objetivo de la Transferencia</t>
  </si>
  <si>
    <t>Item Presupuestario</t>
  </si>
  <si>
    <t>Fecha de término</t>
  </si>
  <si>
    <t>MONTOS EN $</t>
  </si>
  <si>
    <t>a)</t>
  </si>
  <si>
    <t>b)</t>
  </si>
  <si>
    <t>c)</t>
  </si>
  <si>
    <t>(a + b) = c</t>
  </si>
  <si>
    <t>d)</t>
  </si>
  <si>
    <t>e)</t>
  </si>
  <si>
    <t>Nombre del Funcionario</t>
  </si>
  <si>
    <t xml:space="preserve">Cargo </t>
  </si>
  <si>
    <t>N°</t>
  </si>
  <si>
    <t>__________</t>
  </si>
  <si>
    <t>Fecha</t>
  </si>
  <si>
    <t>_______</t>
  </si>
  <si>
    <t xml:space="preserve">Banco o Institución Financiera donde se depositaron los recursos </t>
  </si>
  <si>
    <t>IV.-  DATOS DE LOS  FUNCIONARIOS RESPONSABLES Y QUE PARTIPARON EN EL PROCESO</t>
  </si>
  <si>
    <t>_______________________</t>
  </si>
  <si>
    <t>En este apartado incluir a todos los funcionarios que participaron en el proceso.</t>
  </si>
  <si>
    <t>Gastos de Personal</t>
  </si>
  <si>
    <t>Modificaciones</t>
  </si>
  <si>
    <t>Servicio</t>
  </si>
  <si>
    <t>Subtítulo</t>
  </si>
  <si>
    <t>Item</t>
  </si>
  <si>
    <t xml:space="preserve"> Asignación</t>
  </si>
  <si>
    <t>Gastos de Operación</t>
  </si>
  <si>
    <t>Gastos de Inversión</t>
  </si>
  <si>
    <t xml:space="preserve">b) Nombre del servicio o entidad receptora: </t>
  </si>
  <si>
    <t xml:space="preserve"> DIA   /</t>
  </si>
  <si>
    <t xml:space="preserve">II.-  IDENTIFICACIÓN DEL SERVICIO O ENTIDAD QUE RECIBIÓ Y EJECUTÓ LOS RECURSOS </t>
  </si>
  <si>
    <t>Período de rendición</t>
  </si>
  <si>
    <t>Comprobante de ingreso</t>
  </si>
  <si>
    <t xml:space="preserve">I.-  IDENTIFICACIÓN DE LA TRANSFERENCIA DE LOS RECURSOS </t>
  </si>
  <si>
    <t>a) Nombre e identificación del tipo de transferencia</t>
  </si>
  <si>
    <t>N° Cuenta Bancaria</t>
  </si>
  <si>
    <t xml:space="preserve">Antecedentes del acto administrativo que lo aprueba: </t>
  </si>
  <si>
    <t>FECHA</t>
  </si>
  <si>
    <t>TOTAL</t>
  </si>
  <si>
    <t>MONTO 
EN $ O US$</t>
  </si>
  <si>
    <t>COMPROBANTE DE EGRESO</t>
  </si>
  <si>
    <t>DETALLE DOCUMENTO DE RESPALDO</t>
  </si>
  <si>
    <t>FORMA DE PAGO EFECTIVO / TRANSFERENCIA / CHEQUE</t>
  </si>
  <si>
    <t>RUT:</t>
  </si>
  <si>
    <t>1. RECURSOS DISPONIBLES</t>
  </si>
  <si>
    <t>2. RENDICIÓN DE CUENTA DEL PERÍODO</t>
  </si>
  <si>
    <t>f)</t>
  </si>
  <si>
    <t>g)</t>
  </si>
  <si>
    <t>h)</t>
  </si>
  <si>
    <t>(d + e + f) = g</t>
  </si>
  <si>
    <t>(c - g )</t>
  </si>
  <si>
    <t xml:space="preserve">DESCRIPCIÓN DE LA LABOR REALIZADA O DETALLE DEL GASTO </t>
  </si>
  <si>
    <t>TIPO (FACTURA, BOLETA, LIQUIDACIÓN U OTRO)</t>
  </si>
  <si>
    <t>NOMBRE PROVEEDOR O PRESTADOR DE SERVICIOS</t>
  </si>
  <si>
    <t>TIPO DE GASTO*</t>
  </si>
  <si>
    <t>Monto total transferido moneda nacional (o extranjera) a la fecha</t>
  </si>
  <si>
    <t>Saldo pendiente por rendir del período anterior</t>
  </si>
  <si>
    <t>Transferencias recibidas en el período de la rendición</t>
  </si>
  <si>
    <t>III.- DETALE DE TRANSFERENCIAS RECIBIDAS Y GASTOS RENDIDOS DEL PERÍODO</t>
  </si>
  <si>
    <t>Total recursos rendidos</t>
  </si>
  <si>
    <t>SALDO PENDIENTE POR RENDIR PARA EL PERÍODO SIGUIENTE</t>
  </si>
  <si>
    <t xml:space="preserve">DETALLE  RENDICIÓN DE CUENTAS </t>
  </si>
  <si>
    <t>Monto en $ o US$*</t>
  </si>
  <si>
    <t>Total Transferencias a rendir</t>
  </si>
  <si>
    <t>* Cuando corresponda determinar el valor del tipo de cambio, se estará a aquel vigente al momento de realizarse la respectiva operación.                                                                                                                                                                                                                                        *Anexo a este formato de rendición de cuentas se deberá acompañar en el mismo orden los antecedentes auténticos que respaldan las operaciones de la presente rendición de cuentas.</t>
  </si>
  <si>
    <t>FORMULARIO RENDICION DE CUENTAS TRANSFERENCIA MUNICIPAL</t>
  </si>
  <si>
    <t>Transferencia Municipal</t>
  </si>
  <si>
    <t>CORPORACION MUNICIPAL DE TURISMO VICUÑA</t>
  </si>
  <si>
    <t>65.080.284-5</t>
  </si>
  <si>
    <t>BANCO ESTADO</t>
  </si>
  <si>
    <t>Fecha:02.02.2023</t>
  </si>
  <si>
    <t>N° comprobante</t>
  </si>
  <si>
    <t>TRANSFERENCIA MUNICIPAL PARA GASTOS DE LA CORPORACIÓN MUNICIPAL DE TURISMO DE VICUÑA</t>
  </si>
  <si>
    <t>Personal</t>
  </si>
  <si>
    <t>Constanza Alday Jopia</t>
  </si>
  <si>
    <t>Benjamin Casanova P.</t>
  </si>
  <si>
    <t>Judith Vega Rojas</t>
  </si>
  <si>
    <t>Cristian Saez Cariz</t>
  </si>
  <si>
    <t>Boleta honorarios</t>
  </si>
  <si>
    <t>Inversion</t>
  </si>
  <si>
    <t>Factura</t>
  </si>
  <si>
    <t>N/A</t>
  </si>
  <si>
    <t>N° de identificación del proyecto o Programa</t>
  </si>
  <si>
    <t>Firma</t>
  </si>
  <si>
    <t>Encargada de Administración</t>
  </si>
  <si>
    <t>Marcela Villegas Espinoza</t>
  </si>
  <si>
    <t>Tesorera</t>
  </si>
  <si>
    <t>Gerente</t>
  </si>
  <si>
    <t xml:space="preserve">Fecha de inicio </t>
  </si>
  <si>
    <t>Decreto N°</t>
  </si>
  <si>
    <t>Operacional</t>
  </si>
  <si>
    <t>Auditora,Administración y gestion de proyectos</t>
  </si>
  <si>
    <t xml:space="preserve">   </t>
  </si>
  <si>
    <t>Solicitud cometido al extranjero</t>
  </si>
  <si>
    <t>Viaticos para viaje San Juan Argentina por feria turistica en fiesta del sol</t>
  </si>
  <si>
    <t>Cheque N°3126695</t>
  </si>
  <si>
    <t>Cheque N°3126694</t>
  </si>
  <si>
    <t>Lincoln Alvarez Silva</t>
  </si>
  <si>
    <t>Pago arriendo telescopio star party</t>
  </si>
  <si>
    <t>Cheque N°3126681</t>
  </si>
  <si>
    <t>Servicios grastronomicos Bilbania Spa</t>
  </si>
  <si>
    <t>Pago almuerzos dia sabado 11/02 por Fiesta de Bienestar</t>
  </si>
  <si>
    <t>Cheque N°2440800</t>
  </si>
  <si>
    <t>Cristian Monreal Cortes</t>
  </si>
  <si>
    <t>Presentacion artistica Evento Aromas y Sabores</t>
  </si>
  <si>
    <t>Cheque N°3126682</t>
  </si>
  <si>
    <t>Juan Araya Araya</t>
  </si>
  <si>
    <t>Arriendo amplificacion en evento Aromas y Sabores</t>
  </si>
  <si>
    <t>Cheque N°3126683</t>
  </si>
  <si>
    <t>Arriendo amplificacion en Cumbre de Bienestar</t>
  </si>
  <si>
    <t>Cheque N°3126684</t>
  </si>
  <si>
    <t>Jorge Ruiz Guerrero</t>
  </si>
  <si>
    <t>Servicio de limpieza de 5 camaras y de duchas</t>
  </si>
  <si>
    <t>Cheque N°3126685</t>
  </si>
  <si>
    <t>Devolucion viajes terrestres</t>
  </si>
  <si>
    <t>Devolucion viajes en uber en Santiago por viaje programado para reuniones de cumbre de astroturismo</t>
  </si>
  <si>
    <t>Cheque N°3126686</t>
  </si>
  <si>
    <t>Corvova y bugueño limitada</t>
  </si>
  <si>
    <t>Cheque N°3126687</t>
  </si>
  <si>
    <t>Control de plagas enero 2023, parque los pimientos</t>
  </si>
  <si>
    <t>Angelo Espejo Vega</t>
  </si>
  <si>
    <t>Pago salvavidas  par time febrero 2023</t>
  </si>
  <si>
    <t>Cheque N°3126689</t>
  </si>
  <si>
    <t>Sociedad Hotelera Michel Spa</t>
  </si>
  <si>
    <t>Alojamiento por evento cumbre de bienestar</t>
  </si>
  <si>
    <t>Cheque N°3126691</t>
  </si>
  <si>
    <t>Elba del rosario Cox</t>
  </si>
  <si>
    <t>Coctel para lanzamiento video promocional</t>
  </si>
  <si>
    <t>Cheque N°3126690</t>
  </si>
  <si>
    <t>Cristian Rodriguez Veliz</t>
  </si>
  <si>
    <t>Servicios de DJ en fiesta Star Party</t>
  </si>
  <si>
    <t>Cheque N°3126692</t>
  </si>
  <si>
    <t>Vicuña Grafic spa</t>
  </si>
  <si>
    <t>Pasacalle por evento Cumbre de Bienestar</t>
  </si>
  <si>
    <t>Cheque N°3126693</t>
  </si>
  <si>
    <t>factura</t>
  </si>
  <si>
    <t>Mila Spa</t>
  </si>
  <si>
    <t>Compra de sillas de escritorio para oficina</t>
  </si>
  <si>
    <t>Cheque N°2440765</t>
  </si>
  <si>
    <t>Imprenta y publicidad Alto Impacto Limitada</t>
  </si>
  <si>
    <t>Cheque N°2440794</t>
  </si>
  <si>
    <t>factura exenta</t>
  </si>
  <si>
    <t>Mantencion de fosas en parque los pimientos</t>
  </si>
  <si>
    <t>Cheque N°2440777</t>
  </si>
  <si>
    <t>Javier Campos Santander</t>
  </si>
  <si>
    <t>Diseño mapas turisticos</t>
  </si>
  <si>
    <t>Cheque N°2440786</t>
  </si>
  <si>
    <t>Ivon Cortes Hernandez</t>
  </si>
  <si>
    <t>Pago por remplazo de encargada de proyectos del 03 al 10 de enero 2023</t>
  </si>
  <si>
    <t>Cheque N°2440782</t>
  </si>
  <si>
    <t>Sergio Ramos E.I.R.L</t>
  </si>
  <si>
    <t>Mantencion de piscinas 1° Pago</t>
  </si>
  <si>
    <t>Cheque N°2440793</t>
  </si>
  <si>
    <t>Vilma Olivares Robles</t>
  </si>
  <si>
    <t>Charla y arriendo telescopios para star party 2023</t>
  </si>
  <si>
    <t>Cheque N°2440776</t>
  </si>
  <si>
    <t>Carlos Diaz cortes</t>
  </si>
  <si>
    <t>Presentacion artistica en Feria Costumbrista de Diaguitas</t>
  </si>
  <si>
    <t>Cheque N°2440778</t>
  </si>
  <si>
    <t>Patricia Contreras Romero</t>
  </si>
  <si>
    <t>Arriendo de telescopios y charlas para star party 2023</t>
  </si>
  <si>
    <t>Cheque N°2440779</t>
  </si>
  <si>
    <t>Bastian Henriquez</t>
  </si>
  <si>
    <t>Presentacion artistica Star Party 2023</t>
  </si>
  <si>
    <t>Cheque N°2440781</t>
  </si>
  <si>
    <t>Juan Morales</t>
  </si>
  <si>
    <t>Amplificacion para fiesta costumbrista de Diaguitas</t>
  </si>
  <si>
    <t>Cheque N°2440787</t>
  </si>
  <si>
    <t>Aromatizate servicios integrales de higiene limitada</t>
  </si>
  <si>
    <t>Compra de insumos de aseo para parque</t>
  </si>
  <si>
    <t>Cheque N°2440788</t>
  </si>
  <si>
    <t>CGE</t>
  </si>
  <si>
    <t>Pago de servicios de electricidad</t>
  </si>
  <si>
    <t>Cheque N°2440790</t>
  </si>
  <si>
    <t>Marco Rivera Pizarro</t>
  </si>
  <si>
    <t>Presentacion artistica en evento Aromas y Sabores</t>
  </si>
  <si>
    <t>Cheque N°2440796</t>
  </si>
  <si>
    <t>Judith Vega</t>
  </si>
  <si>
    <t>Caja Chica Febrero 2023</t>
  </si>
  <si>
    <t>Cheque N°2440795</t>
  </si>
  <si>
    <t>Cheque N°2440797</t>
  </si>
  <si>
    <t>Hector Muñoz concha</t>
  </si>
  <si>
    <t>Animacion en feria costumbrista Diaguitas</t>
  </si>
  <si>
    <t>Cheque N°2440798</t>
  </si>
  <si>
    <t>Alvaro Jara Sepulveda</t>
  </si>
  <si>
    <t>Arriendo generador para evento aromas y sabores</t>
  </si>
  <si>
    <t>Cheque N°2440799</t>
  </si>
  <si>
    <t>Sebastian Campos Chacon</t>
  </si>
  <si>
    <t xml:space="preserve">Bartender activacion turistica de promocion </t>
  </si>
  <si>
    <t>Cheque N°2440784</t>
  </si>
  <si>
    <t>ADT Security Services S.A</t>
  </si>
  <si>
    <t>Pago de servicios de alarma</t>
  </si>
  <si>
    <t>Cheque N°2440789</t>
  </si>
  <si>
    <t>202301070481-k</t>
  </si>
  <si>
    <t>Cupon de pago</t>
  </si>
  <si>
    <t>Previred</t>
  </si>
  <si>
    <t>Cheque N°2440792</t>
  </si>
  <si>
    <t>Pago de imposiciones de personal enero 2023</t>
  </si>
  <si>
    <t>formulario 29</t>
  </si>
  <si>
    <t>Tesoreria General de la Republica</t>
  </si>
  <si>
    <t>Pago de impuestos mensuales del mes de enero 2023.</t>
  </si>
  <si>
    <t>Cheque N°2440791</t>
  </si>
  <si>
    <t>Rodrigo Carmona jiles</t>
  </si>
  <si>
    <t>Pago de Video promocional de Vicuña</t>
  </si>
  <si>
    <t>Cheque N°2440783</t>
  </si>
  <si>
    <t>Mangala Spa</t>
  </si>
  <si>
    <t>compra de equipos audiovisuales para oficina</t>
  </si>
  <si>
    <t>Cheque N°2440780</t>
  </si>
  <si>
    <t>Alexandra Flores Mondaca</t>
  </si>
  <si>
    <t>Inspeccion tecnica observatorio mamalluca</t>
  </si>
  <si>
    <t>Cheque N°3126723</t>
  </si>
  <si>
    <t>Liquidacion de Sueldo</t>
  </si>
  <si>
    <t>Liquidacion de sueldo Febrero 2023</t>
  </si>
  <si>
    <t>Cheque N°3126698</t>
  </si>
  <si>
    <t>Richard Flores Diaz</t>
  </si>
  <si>
    <t>Cheque N°3126729</t>
  </si>
  <si>
    <t>Isabel Pizarro</t>
  </si>
  <si>
    <t>Cajera parque Febrero 2023</t>
  </si>
  <si>
    <t>Cheque N°3126728</t>
  </si>
  <si>
    <t>Video promocional Fiesta de la Vendimia</t>
  </si>
  <si>
    <t>Cheque N°3126727</t>
  </si>
  <si>
    <t>Salvavidas Par time febrero 2023</t>
  </si>
  <si>
    <t>Cheque N°3126725</t>
  </si>
  <si>
    <t>Mary rodriguez carvajal</t>
  </si>
  <si>
    <t>Personal de aseo Par Time Febrero 2023</t>
  </si>
  <si>
    <t>Cheque N°3126722</t>
  </si>
  <si>
    <t>Carlos Garcia Valdivia</t>
  </si>
  <si>
    <t>Animacion en evento Aromas y Sabores</t>
  </si>
  <si>
    <t>Cheque N°3126712</t>
  </si>
  <si>
    <t>Animacion en Fiesta de la vendimia</t>
  </si>
  <si>
    <t>Cheque N°3126713</t>
  </si>
  <si>
    <t>Felipe godoy Sarria</t>
  </si>
  <si>
    <t>DJ en Fiesta de la vendimia</t>
  </si>
  <si>
    <t>Cheque N°3126717</t>
  </si>
  <si>
    <t>Presentacion artistica en fiesta de la vendimia</t>
  </si>
  <si>
    <t>Cheque N°3126716</t>
  </si>
  <si>
    <t>Alonso Encalada Flores</t>
  </si>
  <si>
    <t>Batucadas en Fiesta costumbrista el molle</t>
  </si>
  <si>
    <t>Cheque N°3126715</t>
  </si>
  <si>
    <t xml:space="preserve">Batucadas en fiesta de la vendimia </t>
  </si>
  <si>
    <t>Cheque N°3126714</t>
  </si>
  <si>
    <t>Francisca Godoy Godoy</t>
  </si>
  <si>
    <t>Cheque N°3126707</t>
  </si>
  <si>
    <t>Marco Muñoz Aguayo</t>
  </si>
  <si>
    <t>Cheque N°3126706</t>
  </si>
  <si>
    <t>Cheque N°3126704</t>
  </si>
  <si>
    <t>Axel Diaz Alvarez</t>
  </si>
  <si>
    <t>Cheque N°3126703</t>
  </si>
  <si>
    <t>Cheque N°3126702</t>
  </si>
  <si>
    <t>Francisca rivera Aracena</t>
  </si>
  <si>
    <t>Cheque N°3126705</t>
  </si>
  <si>
    <t>Cheque N°3126701</t>
  </si>
  <si>
    <t>Jocelynne Cheuqueñanco</t>
  </si>
  <si>
    <t>Cheque N°3126696</t>
  </si>
  <si>
    <t>Jorge Cortes</t>
  </si>
  <si>
    <t>Cheque N°3126697</t>
  </si>
  <si>
    <t>Limpieza y mantencion de bombas en parque los pimientos</t>
  </si>
  <si>
    <t>Cheque N°3126700</t>
  </si>
  <si>
    <t>Asesorias y Consultorias GAMMA SPA</t>
  </si>
  <si>
    <t>Servicios de contador Febrero 2023</t>
  </si>
  <si>
    <t>Cheque N°3126709</t>
  </si>
  <si>
    <t xml:space="preserve">Arriendo generador para fiesta de la vendimia </t>
  </si>
  <si>
    <t>Cheque N°3126718</t>
  </si>
  <si>
    <t>Javier Rojas Diaz</t>
  </si>
  <si>
    <t>Diseño de piezas graficas enero y febrero 2023</t>
  </si>
  <si>
    <t>Cheque N°3126721</t>
  </si>
  <si>
    <t>M Teresa y Cecilia Urquieta Avarez Ltda</t>
  </si>
  <si>
    <t>Alojamiento para animador de fiesta de la vendimia</t>
  </si>
  <si>
    <t>Cheque N°3126724</t>
  </si>
  <si>
    <t>Aguas del Valle S.A</t>
  </si>
  <si>
    <t>Cheque N°3126711</t>
  </si>
  <si>
    <t>WOM S.A</t>
  </si>
  <si>
    <t>Pago servicio telefonico</t>
  </si>
  <si>
    <t>Arriendo carpa toldo + cierre de 30mts por evento aromas y sabores</t>
  </si>
  <si>
    <t>Pago servicio agua potable parque enero 2023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</si>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</sst>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$&quot;* #,##0_ ;_ &quot;$&quot;* \-#,##0_ ;_ &quot;$&quot;* &quot;-&quot;_ ;_ @_ "/>
  </numFmts>
  <fonts count="17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2" fontId="8" fillId="0" borderId="0" applyFont="0" applyFill="0" applyBorder="0" applyAlignment="0" applyProtection="0"/>
  </cellStyleXfs>
  <cellXfs count="158">
    <xf numFmtId="0" fontId="0" fillId="0" borderId="0" xfId="0"/>
    <xf numFmtId="0" fontId="2" fillId="3" borderId="0" xfId="0" applyFont="1" applyFill="1" applyBorder="1"/>
    <xf numFmtId="0" fontId="2" fillId="0" borderId="0" xfId="0" applyFont="1" applyBorder="1"/>
    <xf numFmtId="0" fontId="3" fillId="0" borderId="0" xfId="0" applyFont="1" applyBorder="1"/>
    <xf numFmtId="0" fontId="4" fillId="0" borderId="7" xfId="0" applyFont="1" applyBorder="1"/>
    <xf numFmtId="0" fontId="3" fillId="0" borderId="7" xfId="0" applyFont="1" applyBorder="1"/>
    <xf numFmtId="0" fontId="3" fillId="0" borderId="3" xfId="0" applyFont="1" applyBorder="1"/>
    <xf numFmtId="0" fontId="3" fillId="0" borderId="2" xfId="0" applyFont="1" applyBorder="1"/>
    <xf numFmtId="0" fontId="3" fillId="0" borderId="0" xfId="0" applyFont="1"/>
    <xf numFmtId="0" fontId="3" fillId="3" borderId="0" xfId="0" applyFont="1" applyFill="1" applyBorder="1"/>
    <xf numFmtId="0" fontId="2" fillId="0" borderId="3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5" xfId="0" applyFont="1" applyBorder="1"/>
    <xf numFmtId="0" fontId="4" fillId="0" borderId="0" xfId="0" applyFont="1" applyBorder="1"/>
    <xf numFmtId="0" fontId="3" fillId="0" borderId="0" xfId="0" applyFont="1" applyBorder="1" applyAlignment="1"/>
    <xf numFmtId="0" fontId="3" fillId="0" borderId="8" xfId="0" applyFont="1" applyBorder="1"/>
    <xf numFmtId="0" fontId="3" fillId="0" borderId="16" xfId="0" applyFont="1" applyBorder="1"/>
    <xf numFmtId="0" fontId="3" fillId="0" borderId="9" xfId="0" applyFont="1" applyBorder="1"/>
    <xf numFmtId="0" fontId="6" fillId="0" borderId="0" xfId="0" applyFont="1"/>
    <xf numFmtId="0" fontId="5" fillId="4" borderId="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26" xfId="0" applyFont="1" applyBorder="1"/>
    <xf numFmtId="0" fontId="3" fillId="0" borderId="25" xfId="0" applyFont="1" applyBorder="1"/>
    <xf numFmtId="0" fontId="3" fillId="0" borderId="27" xfId="0" applyFont="1" applyBorder="1"/>
    <xf numFmtId="0" fontId="3" fillId="0" borderId="2" xfId="0" applyFont="1" applyBorder="1" applyAlignment="1"/>
    <xf numFmtId="0" fontId="3" fillId="0" borderId="2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0" xfId="0" applyFont="1"/>
    <xf numFmtId="0" fontId="9" fillId="0" borderId="0" xfId="0" applyFont="1" applyAlignment="1">
      <alignment vertical="center"/>
    </xf>
    <xf numFmtId="0" fontId="10" fillId="0" borderId="20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42" fontId="11" fillId="0" borderId="22" xfId="1" applyFont="1" applyBorder="1" applyAlignment="1">
      <alignment vertical="center"/>
    </xf>
    <xf numFmtId="14" fontId="10" fillId="0" borderId="1" xfId="0" applyNumberFormat="1" applyFont="1" applyBorder="1" applyAlignment="1">
      <alignment horizontal="justify" vertical="center" wrapText="1"/>
    </xf>
    <xf numFmtId="0" fontId="10" fillId="0" borderId="20" xfId="0" applyFont="1" applyBorder="1" applyAlignment="1">
      <alignment vertical="center"/>
    </xf>
    <xf numFmtId="42" fontId="11" fillId="0" borderId="22" xfId="1" applyFont="1" applyBorder="1"/>
    <xf numFmtId="0" fontId="10" fillId="0" borderId="1" xfId="0" applyFont="1" applyBorder="1" applyAlignment="1">
      <alignment wrapText="1"/>
    </xf>
    <xf numFmtId="0" fontId="1" fillId="0" borderId="0" xfId="0" applyFont="1" applyBorder="1"/>
    <xf numFmtId="0" fontId="13" fillId="0" borderId="10" xfId="0" applyFont="1" applyBorder="1"/>
    <xf numFmtId="0" fontId="13" fillId="0" borderId="11" xfId="0" applyFont="1" applyBorder="1"/>
    <xf numFmtId="0" fontId="13" fillId="0" borderId="12" xfId="0" applyFont="1" applyBorder="1"/>
    <xf numFmtId="0" fontId="13" fillId="0" borderId="21" xfId="0" applyFont="1" applyBorder="1" applyAlignment="1">
      <alignment horizontal="center"/>
    </xf>
    <xf numFmtId="0" fontId="14" fillId="0" borderId="3" xfId="0" applyFont="1" applyBorder="1"/>
    <xf numFmtId="0" fontId="14" fillId="0" borderId="0" xfId="0" applyFont="1" applyBorder="1"/>
    <xf numFmtId="0" fontId="14" fillId="0" borderId="2" xfId="0" applyFont="1" applyBorder="1"/>
    <xf numFmtId="0" fontId="1" fillId="0" borderId="0" xfId="0" applyFont="1" applyBorder="1" applyAlignment="1">
      <alignment horizontal="left"/>
    </xf>
    <xf numFmtId="0" fontId="14" fillId="0" borderId="10" xfId="0" applyFont="1" applyBorder="1"/>
    <xf numFmtId="0" fontId="14" fillId="0" borderId="11" xfId="0" applyFont="1" applyBorder="1"/>
    <xf numFmtId="0" fontId="14" fillId="0" borderId="12" xfId="0" applyFont="1" applyBorder="1"/>
    <xf numFmtId="0" fontId="14" fillId="0" borderId="28" xfId="0" applyFont="1" applyBorder="1"/>
    <xf numFmtId="0" fontId="14" fillId="0" borderId="2" xfId="0" applyFont="1" applyBorder="1" applyAlignment="1">
      <alignment horizontal="left"/>
    </xf>
    <xf numFmtId="0" fontId="14" fillId="0" borderId="13" xfId="0" applyFont="1" applyBorder="1"/>
    <xf numFmtId="0" fontId="14" fillId="0" borderId="29" xfId="0" applyFont="1" applyBorder="1"/>
    <xf numFmtId="14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13" xfId="0" applyFont="1" applyFill="1" applyBorder="1"/>
    <xf numFmtId="0" fontId="1" fillId="0" borderId="0" xfId="0" applyFont="1" applyFill="1" applyBorder="1"/>
    <xf numFmtId="0" fontId="14" fillId="0" borderId="1" xfId="0" applyFont="1" applyBorder="1"/>
    <xf numFmtId="0" fontId="1" fillId="0" borderId="10" xfId="0" applyFont="1" applyBorder="1"/>
    <xf numFmtId="0" fontId="14" fillId="0" borderId="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" fillId="0" borderId="7" xfId="0" applyFont="1" applyBorder="1"/>
    <xf numFmtId="0" fontId="1" fillId="3" borderId="7" xfId="0" applyFont="1" applyFill="1" applyBorder="1"/>
    <xf numFmtId="0" fontId="14" fillId="3" borderId="7" xfId="0" applyFont="1" applyFill="1" applyBorder="1"/>
    <xf numFmtId="0" fontId="1" fillId="3" borderId="0" xfId="0" applyFont="1" applyFill="1" applyBorder="1"/>
    <xf numFmtId="0" fontId="14" fillId="3" borderId="0" xfId="0" applyFont="1" applyFill="1" applyBorder="1"/>
    <xf numFmtId="0" fontId="15" fillId="0" borderId="0" xfId="0" applyFont="1" applyBorder="1"/>
    <xf numFmtId="0" fontId="14" fillId="0" borderId="3" xfId="0" applyFont="1" applyBorder="1" applyAlignment="1">
      <alignment horizontal="right"/>
    </xf>
    <xf numFmtId="0" fontId="1" fillId="0" borderId="14" xfId="0" applyFont="1" applyBorder="1"/>
    <xf numFmtId="0" fontId="14" fillId="0" borderId="14" xfId="0" applyFont="1" applyBorder="1"/>
    <xf numFmtId="0" fontId="14" fillId="0" borderId="7" xfId="0" applyFont="1" applyBorder="1"/>
    <xf numFmtId="0" fontId="14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4" fillId="0" borderId="26" xfId="0" applyFont="1" applyBorder="1"/>
    <xf numFmtId="0" fontId="14" fillId="0" borderId="25" xfId="0" applyFont="1" applyBorder="1"/>
    <xf numFmtId="0" fontId="14" fillId="0" borderId="27" xfId="0" applyFont="1" applyBorder="1"/>
    <xf numFmtId="0" fontId="14" fillId="0" borderId="8" xfId="0" applyFont="1" applyBorder="1"/>
    <xf numFmtId="0" fontId="14" fillId="0" borderId="16" xfId="0" applyFont="1" applyBorder="1"/>
    <xf numFmtId="0" fontId="14" fillId="0" borderId="9" xfId="0" applyFont="1" applyBorder="1"/>
    <xf numFmtId="0" fontId="10" fillId="0" borderId="30" xfId="0" applyFont="1" applyBorder="1" applyAlignment="1">
      <alignment horizontal="center" vertical="center" wrapText="1"/>
    </xf>
    <xf numFmtId="14" fontId="10" fillId="0" borderId="30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42" fontId="10" fillId="0" borderId="31" xfId="1" applyFont="1" applyBorder="1" applyAlignment="1">
      <alignment horizontal="left" vertical="center" wrapText="1"/>
    </xf>
    <xf numFmtId="0" fontId="10" fillId="0" borderId="30" xfId="0" applyFont="1" applyBorder="1" applyAlignment="1">
      <alignment horizontal="justify" vertical="center" wrapText="1"/>
    </xf>
    <xf numFmtId="14" fontId="10" fillId="0" borderId="30" xfId="0" applyNumberFormat="1" applyFont="1" applyBorder="1" applyAlignment="1">
      <alignment horizontal="justify" vertical="center" wrapText="1"/>
    </xf>
    <xf numFmtId="0" fontId="10" fillId="0" borderId="30" xfId="0" applyFont="1" applyBorder="1" applyAlignment="1">
      <alignment wrapText="1"/>
    </xf>
    <xf numFmtId="42" fontId="10" fillId="0" borderId="21" xfId="1" applyFont="1" applyBorder="1" applyAlignment="1">
      <alignment horizontal="left" vertical="center" wrapText="1"/>
    </xf>
    <xf numFmtId="42" fontId="10" fillId="0" borderId="21" xfId="1" applyFont="1" applyBorder="1" applyAlignment="1">
      <alignment horizontal="left" vertical="center"/>
    </xf>
    <xf numFmtId="42" fontId="10" fillId="0" borderId="31" xfId="1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3" fontId="16" fillId="0" borderId="10" xfId="0" applyNumberFormat="1" applyFont="1" applyBorder="1" applyAlignment="1">
      <alignment horizontal="center"/>
    </xf>
    <xf numFmtId="3" fontId="16" fillId="0" borderId="2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14" fontId="13" fillId="0" borderId="8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3" fontId="14" fillId="0" borderId="2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3" fontId="12" fillId="0" borderId="28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3" fontId="16" fillId="0" borderId="2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3" fontId="12" fillId="0" borderId="21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/>
    </xf>
    <xf numFmtId="14" fontId="10" fillId="0" borderId="1" xfId="0" applyNumberFormat="1" applyFont="1" applyBorder="1" applyAlignment="1">
      <alignment horizontal="left" vertical="center" wrapText="1"/>
    </xf>
    <xf numFmtId="14" fontId="10" fillId="0" borderId="30" xfId="0" applyNumberFormat="1" applyFont="1" applyBorder="1" applyAlignment="1">
      <alignment horizontal="left" vertical="center" wrapText="1"/>
    </xf>
    <xf numFmtId="42" fontId="10" fillId="0" borderId="31" xfId="1" applyFont="1" applyFill="1" applyBorder="1" applyAlignment="1">
      <alignment horizontal="left" vertical="center" wrapText="1"/>
    </xf>
    <xf numFmtId="42" fontId="10" fillId="0" borderId="21" xfId="1" applyFont="1" applyFill="1" applyBorder="1" applyAlignment="1">
      <alignment horizontal="left" vertical="center" wrapText="1"/>
    </xf>
    <xf numFmtId="0" fontId="6" fillId="0" borderId="0" xfId="0" applyFont="1" applyBorder="1"/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1</xdr:col>
      <xdr:colOff>700086</xdr:colOff>
      <xdr:row>0</xdr:row>
      <xdr:rowOff>578152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ECED85-7BCF-4107-B475-966588320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3" y="0"/>
          <a:ext cx="604836" cy="578152"/>
        </a:xfrm>
        <a:prstGeom prst="rect">
          <a:avLst/>
        </a:prstGeom>
      </xdr:spPr>
    </xdr:pic>
    <xdr:clientData/>
  </xdr:twoCellAnchor>
  <xdr:twoCellAnchor editAs="oneCell">
    <xdr:from>
      <xdr:col>12</xdr:col>
      <xdr:colOff>642938</xdr:colOff>
      <xdr:row>0</xdr:row>
      <xdr:rowOff>47624</xdr:rowOff>
    </xdr:from>
    <xdr:to>
      <xdr:col>12</xdr:col>
      <xdr:colOff>1676399</xdr:colOff>
      <xdr:row>0</xdr:row>
      <xdr:rowOff>575879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63BCB31-D47C-4BDD-81BB-F5FC9B8D1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4188" y="47624"/>
          <a:ext cx="1033461" cy="5282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174527</xdr:colOff>
      <xdr:row>0</xdr:row>
      <xdr:rowOff>57150</xdr:rowOff>
    </xdr:from>
    <xdr:to>
      <xdr:col>1</xdr:col>
      <xdr:colOff>752474</xdr:colOff>
      <xdr:row>0</xdr:row>
      <xdr:rowOff>609599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A9E730D-CAFD-4530-A840-1F6C398CB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302" y="57150"/>
          <a:ext cx="577947" cy="552449"/>
        </a:xfrm>
        <a:prstGeom prst="rect">
          <a:avLst/>
        </a:prstGeom>
      </xdr:spPr>
    </xdr:pic>
    <xdr:clientData/>
  </xdr:twoCellAnchor>
  <xdr:twoCellAnchor editAs="oneCell">
    <xdr:from>
      <xdr:col>8</xdr:col>
      <xdr:colOff>1059631</xdr:colOff>
      <xdr:row>0</xdr:row>
      <xdr:rowOff>38100</xdr:rowOff>
    </xdr:from>
    <xdr:to>
      <xdr:col>9</xdr:col>
      <xdr:colOff>600074</xdr:colOff>
      <xdr:row>0</xdr:row>
      <xdr:rowOff>572455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8E9572-5CE0-4E00-8509-3DF48CC62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0206" y="38100"/>
          <a:ext cx="1045393" cy="5343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174527</xdr:colOff>
      <xdr:row>0</xdr:row>
      <xdr:rowOff>57150</xdr:rowOff>
    </xdr:from>
    <xdr:to>
      <xdr:col>1</xdr:col>
      <xdr:colOff>752474</xdr:colOff>
      <xdr:row>0</xdr:row>
      <xdr:rowOff>609599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BB73CB-246A-4377-9811-D9FF5AC00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302" y="57150"/>
          <a:ext cx="577947" cy="552449"/>
        </a:xfrm>
        <a:prstGeom prst="rect">
          <a:avLst/>
        </a:prstGeom>
      </xdr:spPr>
    </xdr:pic>
    <xdr:clientData/>
  </xdr:twoCellAnchor>
  <xdr:twoCellAnchor editAs="oneCell">
    <xdr:from>
      <xdr:col>8</xdr:col>
      <xdr:colOff>1059631</xdr:colOff>
      <xdr:row>0</xdr:row>
      <xdr:rowOff>38100</xdr:rowOff>
    </xdr:from>
    <xdr:to>
      <xdr:col>9</xdr:col>
      <xdr:colOff>515407</xdr:colOff>
      <xdr:row>0</xdr:row>
      <xdr:rowOff>572455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6000A6D-237A-44EA-A7DC-8F011213C0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6806" y="38100"/>
          <a:ext cx="1045393" cy="5343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155477</xdr:colOff>
      <xdr:row>0</xdr:row>
      <xdr:rowOff>57150</xdr:rowOff>
    </xdr:from>
    <xdr:to>
      <xdr:col>1</xdr:col>
      <xdr:colOff>733424</xdr:colOff>
      <xdr:row>0</xdr:row>
      <xdr:rowOff>609599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779C99D-B3EB-4375-A27E-EFDC8FB36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52" y="57150"/>
          <a:ext cx="577947" cy="552449"/>
        </a:xfrm>
        <a:prstGeom prst="rect">
          <a:avLst/>
        </a:prstGeom>
      </xdr:spPr>
    </xdr:pic>
    <xdr:clientData/>
  </xdr:twoCellAnchor>
  <xdr:twoCellAnchor editAs="oneCell">
    <xdr:from>
      <xdr:col>8</xdr:col>
      <xdr:colOff>1059631</xdr:colOff>
      <xdr:row>0</xdr:row>
      <xdr:rowOff>38100</xdr:rowOff>
    </xdr:from>
    <xdr:to>
      <xdr:col>9</xdr:col>
      <xdr:colOff>504824</xdr:colOff>
      <xdr:row>0</xdr:row>
      <xdr:rowOff>572455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E61B415-6D7B-412A-8D6A-EDD2BEEA4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4756" y="38100"/>
          <a:ext cx="1045393" cy="5343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5"/>
  <sheetViews>
    <sheetView showGridLines="0" zoomScale="60" zoomScaleNormal="60" workbookViewId="0">
      <selection activeCell="Y42" sqref="Y42"/>
    </sheetView>
  </sheetViews>
  <sheetFormatPr baseColWidth="10" defaultRowHeight="15" x14ac:dyDescent="0.25"/>
  <cols>
    <col min="1" max="1" width="3" style="8" customWidth="1"/>
    <col min="2" max="2" width="11.42578125" style="8"/>
    <col min="3" max="3" width="23.85546875" style="8" customWidth="1"/>
    <col min="4" max="4" width="22.42578125" style="8" customWidth="1"/>
    <col min="5" max="5" width="5.7109375" style="8" customWidth="1"/>
    <col min="6" max="6" width="6.7109375" style="8" customWidth="1"/>
    <col min="7" max="7" width="8" style="8" customWidth="1"/>
    <col min="8" max="8" width="9" style="8" customWidth="1"/>
    <col min="9" max="9" width="27.7109375" style="8" customWidth="1"/>
    <col min="10" max="10" width="12.5703125" style="8" customWidth="1"/>
    <col min="11" max="11" width="11" style="8" customWidth="1"/>
    <col min="12" max="12" width="8.5703125" style="8" customWidth="1"/>
    <col min="13" max="13" width="28.5703125" style="8" customWidth="1"/>
    <col min="14" max="14" width="10.5703125" style="8" customWidth="1"/>
    <col min="15" max="15" width="1.7109375" style="8" hidden="1" customWidth="1"/>
    <col min="16" max="16384" width="11.42578125" style="8"/>
  </cols>
  <sheetData>
    <row r="1" spans="1:15" ht="50.25" customHeight="1" thickBot="1" x14ac:dyDescent="0.3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"/>
      <c r="O1" s="7"/>
    </row>
    <row r="2" spans="1:15" ht="19.5" thickBot="1" x14ac:dyDescent="0.35">
      <c r="A2" s="6"/>
      <c r="B2" s="115" t="s">
        <v>65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7"/>
      <c r="N2" s="3"/>
      <c r="O2" s="7"/>
    </row>
    <row r="3" spans="1:15" ht="15.75" thickBot="1" x14ac:dyDescent="0.3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7"/>
      <c r="N3" s="3"/>
      <c r="O3" s="7"/>
    </row>
    <row r="4" spans="1:15" ht="16.5" thickBot="1" x14ac:dyDescent="0.3">
      <c r="A4" s="6"/>
      <c r="B4" s="4" t="s">
        <v>33</v>
      </c>
      <c r="C4" s="5"/>
      <c r="D4" s="5"/>
      <c r="E4" s="5"/>
      <c r="F4" s="5"/>
      <c r="G4" s="5"/>
      <c r="H4" s="5"/>
      <c r="I4" s="5"/>
      <c r="J4" s="3"/>
      <c r="K4" s="3"/>
      <c r="L4" s="19" t="s">
        <v>29</v>
      </c>
      <c r="M4" s="20">
        <v>303</v>
      </c>
      <c r="N4" s="3"/>
      <c r="O4" s="7"/>
    </row>
    <row r="5" spans="1:15" ht="17.25" thickTop="1" thickBot="1" x14ac:dyDescent="0.3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118">
        <v>44987</v>
      </c>
      <c r="M5" s="119"/>
      <c r="N5" s="3"/>
      <c r="O5" s="7"/>
    </row>
    <row r="6" spans="1:15" x14ac:dyDescent="0.25">
      <c r="A6" s="6"/>
      <c r="B6" s="1"/>
      <c r="C6" s="9"/>
      <c r="D6" s="3"/>
      <c r="E6" s="3"/>
      <c r="F6" s="3"/>
      <c r="G6" s="3"/>
      <c r="H6" s="3"/>
      <c r="I6" s="3"/>
      <c r="J6" s="3"/>
      <c r="K6" s="3"/>
      <c r="L6" s="3"/>
      <c r="M6" s="7">
        <v>30</v>
      </c>
      <c r="N6" s="3"/>
      <c r="O6" s="7"/>
    </row>
    <row r="7" spans="1:15" ht="15.75" x14ac:dyDescent="0.25">
      <c r="A7" s="10"/>
      <c r="B7" s="13" t="s">
        <v>34</v>
      </c>
      <c r="C7" s="3"/>
      <c r="D7" s="3"/>
      <c r="E7" s="3"/>
      <c r="F7" s="3"/>
      <c r="G7" s="41" t="s">
        <v>66</v>
      </c>
      <c r="H7" s="42"/>
      <c r="I7" s="42"/>
      <c r="J7" s="43"/>
      <c r="K7" s="41" t="s">
        <v>89</v>
      </c>
      <c r="L7" s="43">
        <v>291</v>
      </c>
      <c r="M7" s="44">
        <v>3</v>
      </c>
      <c r="N7" s="3"/>
      <c r="O7" s="7"/>
    </row>
    <row r="8" spans="1:15" x14ac:dyDescent="0.25">
      <c r="A8" s="6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7">
        <v>0</v>
      </c>
      <c r="N8" s="3"/>
      <c r="O8" s="7"/>
    </row>
    <row r="9" spans="1:15" ht="16.5" thickBot="1" x14ac:dyDescent="0.3">
      <c r="A9" s="6"/>
      <c r="B9" s="4" t="s">
        <v>30</v>
      </c>
      <c r="C9" s="5"/>
      <c r="D9" s="5"/>
      <c r="E9" s="5"/>
      <c r="F9" s="5"/>
      <c r="G9" s="5"/>
      <c r="H9" s="5"/>
      <c r="I9" s="5"/>
      <c r="J9" s="5"/>
      <c r="K9" s="3"/>
      <c r="L9" s="3"/>
      <c r="M9" s="7">
        <v>0</v>
      </c>
      <c r="N9" s="3"/>
      <c r="O9" s="7"/>
    </row>
    <row r="10" spans="1:15" ht="19.5" thickTop="1" x14ac:dyDescent="0.3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>
        <v>0</v>
      </c>
      <c r="N10" s="3"/>
      <c r="O10" s="7"/>
    </row>
    <row r="11" spans="1:15" ht="18.75" x14ac:dyDescent="0.3">
      <c r="A11" s="45"/>
      <c r="B11" s="48" t="s">
        <v>28</v>
      </c>
      <c r="C11" s="40"/>
      <c r="D11" s="46"/>
      <c r="E11" s="49" t="s">
        <v>67</v>
      </c>
      <c r="F11" s="50"/>
      <c r="G11" s="50"/>
      <c r="H11" s="50"/>
      <c r="I11" s="51"/>
      <c r="J11" s="78" t="s">
        <v>43</v>
      </c>
      <c r="K11" s="126" t="s">
        <v>68</v>
      </c>
      <c r="L11" s="127"/>
      <c r="M11" s="128"/>
      <c r="N11" s="3"/>
      <c r="O11" s="7"/>
    </row>
    <row r="12" spans="1:15" ht="18.75" x14ac:dyDescent="0.3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120" t="s">
        <v>62</v>
      </c>
      <c r="M12" s="121"/>
      <c r="N12" s="11"/>
      <c r="O12" s="7"/>
    </row>
    <row r="13" spans="1:15" ht="18.75" x14ac:dyDescent="0.3">
      <c r="A13" s="45"/>
      <c r="B13" s="40" t="s">
        <v>55</v>
      </c>
      <c r="C13" s="46"/>
      <c r="D13" s="46"/>
      <c r="E13" s="46"/>
      <c r="F13" s="46"/>
      <c r="G13" s="46"/>
      <c r="H13" s="46"/>
      <c r="I13" s="46"/>
      <c r="J13" s="46"/>
      <c r="K13" s="46"/>
      <c r="L13" s="122">
        <v>53325412</v>
      </c>
      <c r="M13" s="123"/>
      <c r="N13" s="3"/>
      <c r="O13" s="7"/>
    </row>
    <row r="14" spans="1:15" ht="18.75" x14ac:dyDescent="0.3">
      <c r="A14" s="45"/>
      <c r="B14" s="40" t="s">
        <v>16</v>
      </c>
      <c r="C14" s="46"/>
      <c r="D14" s="46"/>
      <c r="E14" s="46"/>
      <c r="F14" s="46"/>
      <c r="G14" s="46"/>
      <c r="H14" s="46"/>
      <c r="I14" s="49" t="s">
        <v>69</v>
      </c>
      <c r="J14" s="50"/>
      <c r="K14" s="50"/>
      <c r="L14" s="50"/>
      <c r="M14" s="52"/>
      <c r="N14" s="3"/>
      <c r="O14" s="7"/>
    </row>
    <row r="15" spans="1:15" ht="18.75" x14ac:dyDescent="0.3">
      <c r="A15" s="45"/>
      <c r="B15" s="40" t="s">
        <v>35</v>
      </c>
      <c r="C15" s="46"/>
      <c r="D15" s="46"/>
      <c r="E15" s="46"/>
      <c r="F15" s="46"/>
      <c r="G15" s="46"/>
      <c r="H15" s="46"/>
      <c r="I15" s="49">
        <v>12900012053</v>
      </c>
      <c r="J15" s="50"/>
      <c r="K15" s="50"/>
      <c r="L15" s="50"/>
      <c r="M15" s="52"/>
      <c r="N15" s="3"/>
      <c r="O15" s="7"/>
    </row>
    <row r="16" spans="1:15" ht="18.75" x14ac:dyDescent="0.3">
      <c r="A16" s="45"/>
      <c r="B16" s="40" t="s">
        <v>32</v>
      </c>
      <c r="C16" s="46"/>
      <c r="D16" s="46"/>
      <c r="E16" s="46"/>
      <c r="F16" s="46"/>
      <c r="G16" s="46"/>
      <c r="H16" s="46"/>
      <c r="I16" s="46" t="s">
        <v>70</v>
      </c>
      <c r="J16" s="46"/>
      <c r="K16" s="46" t="s">
        <v>71</v>
      </c>
      <c r="L16" s="46"/>
      <c r="M16" s="53">
        <v>46</v>
      </c>
      <c r="N16" s="3"/>
      <c r="O16" s="7"/>
    </row>
    <row r="17" spans="1:15" ht="18.75" x14ac:dyDescent="0.3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3"/>
      <c r="O17" s="7"/>
    </row>
    <row r="18" spans="1:15" ht="18.75" x14ac:dyDescent="0.3">
      <c r="A18" s="45"/>
      <c r="B18" s="40" t="s">
        <v>0</v>
      </c>
      <c r="C18" s="46"/>
      <c r="D18" s="49" t="s">
        <v>72</v>
      </c>
      <c r="E18" s="50"/>
      <c r="F18" s="50"/>
      <c r="G18" s="50"/>
      <c r="H18" s="50"/>
      <c r="I18" s="50"/>
      <c r="J18" s="50"/>
      <c r="K18" s="50"/>
      <c r="L18" s="50"/>
      <c r="M18" s="52"/>
      <c r="N18" s="3"/>
      <c r="O18" s="7"/>
    </row>
    <row r="19" spans="1:15" ht="18.75" x14ac:dyDescent="0.3">
      <c r="A19" s="45"/>
      <c r="B19" s="46"/>
      <c r="C19" s="46"/>
      <c r="D19" s="49"/>
      <c r="E19" s="50"/>
      <c r="F19" s="50"/>
      <c r="G19" s="50"/>
      <c r="H19" s="50"/>
      <c r="I19" s="50"/>
      <c r="J19" s="50"/>
      <c r="K19" s="50"/>
      <c r="L19" s="50"/>
      <c r="M19" s="52"/>
      <c r="N19" s="3"/>
      <c r="O19" s="7"/>
    </row>
    <row r="20" spans="1:15" ht="18.75" x14ac:dyDescent="0.3">
      <c r="A20" s="45"/>
      <c r="B20" s="46"/>
      <c r="C20" s="46"/>
      <c r="D20" s="49"/>
      <c r="E20" s="50"/>
      <c r="F20" s="54"/>
      <c r="G20" s="54"/>
      <c r="H20" s="54"/>
      <c r="I20" s="54"/>
      <c r="J20" s="54"/>
      <c r="K20" s="54"/>
      <c r="L20" s="54"/>
      <c r="M20" s="55"/>
      <c r="N20" s="3"/>
      <c r="O20" s="7"/>
    </row>
    <row r="21" spans="1:15" ht="18.75" x14ac:dyDescent="0.3">
      <c r="A21" s="45"/>
      <c r="B21" s="40" t="s">
        <v>82</v>
      </c>
      <c r="C21" s="46"/>
      <c r="D21" s="46"/>
      <c r="E21" s="46"/>
      <c r="F21" s="46" t="s">
        <v>81</v>
      </c>
      <c r="G21" s="46"/>
      <c r="H21" s="46"/>
      <c r="I21" s="46"/>
      <c r="J21" s="46"/>
      <c r="K21" s="46"/>
      <c r="L21" s="46"/>
      <c r="M21" s="47"/>
      <c r="N21" s="3"/>
      <c r="O21" s="7"/>
    </row>
    <row r="22" spans="1:15" ht="18.75" x14ac:dyDescent="0.3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3"/>
      <c r="O22" s="7"/>
    </row>
    <row r="23" spans="1:15" ht="18.75" x14ac:dyDescent="0.3">
      <c r="A23" s="45"/>
      <c r="B23" s="40" t="s">
        <v>36</v>
      </c>
      <c r="C23" s="46"/>
      <c r="D23" s="46"/>
      <c r="E23" s="46"/>
      <c r="F23" s="46"/>
      <c r="G23" s="46" t="s">
        <v>12</v>
      </c>
      <c r="H23" s="77"/>
      <c r="I23" s="46" t="s">
        <v>14</v>
      </c>
      <c r="J23" s="56"/>
      <c r="K23" s="57" t="s">
        <v>22</v>
      </c>
      <c r="L23" s="58"/>
      <c r="M23" s="55"/>
      <c r="N23" s="3"/>
      <c r="O23" s="7"/>
    </row>
    <row r="24" spans="1:15" ht="18.75" x14ac:dyDescent="0.3">
      <c r="A24" s="45"/>
      <c r="B24" s="59" t="s">
        <v>21</v>
      </c>
      <c r="C24" s="46"/>
      <c r="D24" s="46"/>
      <c r="E24" s="46"/>
      <c r="F24" s="46"/>
      <c r="G24" s="46" t="s">
        <v>12</v>
      </c>
      <c r="H24" s="46" t="s">
        <v>13</v>
      </c>
      <c r="I24" s="46" t="s">
        <v>14</v>
      </c>
      <c r="J24" s="57" t="s">
        <v>15</v>
      </c>
      <c r="K24" s="57" t="s">
        <v>22</v>
      </c>
      <c r="L24" s="50"/>
      <c r="M24" s="52"/>
      <c r="N24" s="3"/>
      <c r="O24" s="7"/>
    </row>
    <row r="25" spans="1:15" ht="18.75" x14ac:dyDescent="0.3">
      <c r="A25" s="45"/>
      <c r="B25" s="57"/>
      <c r="C25" s="46"/>
      <c r="D25" s="46"/>
      <c r="E25" s="46"/>
      <c r="F25" s="46"/>
      <c r="G25" s="46"/>
      <c r="H25" s="46"/>
      <c r="I25" s="57"/>
      <c r="J25" s="57"/>
      <c r="K25" s="57"/>
      <c r="L25" s="46"/>
      <c r="M25" s="47"/>
      <c r="N25" s="3"/>
      <c r="O25" s="7"/>
    </row>
    <row r="26" spans="1:15" ht="18.75" x14ac:dyDescent="0.3">
      <c r="A26" s="45"/>
      <c r="B26" s="49"/>
      <c r="C26" s="51"/>
      <c r="D26" s="60" t="s">
        <v>23</v>
      </c>
      <c r="E26" s="60" t="s">
        <v>24</v>
      </c>
      <c r="F26" s="60" t="s">
        <v>25</v>
      </c>
      <c r="G26" s="60"/>
      <c r="H26" s="46"/>
      <c r="I26" s="113"/>
      <c r="J26" s="113"/>
      <c r="K26" s="113"/>
      <c r="L26" s="113"/>
      <c r="M26" s="114"/>
      <c r="N26" s="3"/>
      <c r="O26" s="7"/>
    </row>
    <row r="27" spans="1:15" ht="18.75" x14ac:dyDescent="0.3">
      <c r="A27" s="45"/>
      <c r="B27" s="61" t="s">
        <v>1</v>
      </c>
      <c r="C27" s="50"/>
      <c r="D27" s="62">
        <v>15</v>
      </c>
      <c r="E27" s="62"/>
      <c r="F27" s="80"/>
      <c r="G27" s="63"/>
      <c r="H27" s="46"/>
      <c r="I27" s="46"/>
      <c r="J27" s="46"/>
      <c r="K27" s="46"/>
      <c r="L27" s="46"/>
      <c r="M27" s="47"/>
      <c r="N27" s="3"/>
      <c r="O27" s="7"/>
    </row>
    <row r="28" spans="1:15" ht="18.75" x14ac:dyDescent="0.3">
      <c r="A28" s="45"/>
      <c r="B28" s="40"/>
      <c r="C28" s="46"/>
      <c r="D28" s="77"/>
      <c r="E28" s="77"/>
      <c r="F28" s="77"/>
      <c r="G28" s="77"/>
      <c r="H28" s="46"/>
      <c r="I28" s="46"/>
      <c r="J28" s="46"/>
      <c r="K28" s="46"/>
      <c r="L28" s="46"/>
      <c r="M28" s="47"/>
      <c r="N28" s="3"/>
      <c r="O28" s="7"/>
    </row>
    <row r="29" spans="1:15" ht="18.75" x14ac:dyDescent="0.3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3"/>
      <c r="O29" s="7"/>
    </row>
    <row r="30" spans="1:15" ht="18.75" x14ac:dyDescent="0.3">
      <c r="A30" s="45"/>
      <c r="B30" s="40" t="s">
        <v>88</v>
      </c>
      <c r="C30" s="46"/>
      <c r="D30" s="46"/>
      <c r="E30" s="62">
        <v>1</v>
      </c>
      <c r="F30" s="62">
        <v>2</v>
      </c>
      <c r="G30" s="62">
        <v>2023</v>
      </c>
      <c r="H30" s="46"/>
      <c r="I30" s="46"/>
      <c r="J30" s="46"/>
      <c r="K30" s="46"/>
      <c r="L30" s="46"/>
      <c r="M30" s="47"/>
      <c r="N30" s="3"/>
      <c r="O30" s="7"/>
    </row>
    <row r="31" spans="1:15" ht="18.75" x14ac:dyDescent="0.3">
      <c r="A31" s="45"/>
      <c r="B31" s="40" t="s">
        <v>2</v>
      </c>
      <c r="C31" s="46"/>
      <c r="D31" s="46"/>
      <c r="E31" s="62">
        <v>28</v>
      </c>
      <c r="F31" s="62">
        <v>2</v>
      </c>
      <c r="G31" s="62">
        <v>2023</v>
      </c>
      <c r="H31" s="46"/>
      <c r="I31" s="46"/>
      <c r="J31" s="46"/>
      <c r="K31" s="46"/>
      <c r="L31" s="46"/>
      <c r="M31" s="47"/>
      <c r="N31" s="3"/>
      <c r="O31" s="7"/>
    </row>
    <row r="32" spans="1:15" ht="18.75" x14ac:dyDescent="0.3">
      <c r="A32" s="45"/>
      <c r="B32" s="40" t="s">
        <v>31</v>
      </c>
      <c r="C32" s="46"/>
      <c r="D32" s="46"/>
      <c r="E32" s="46"/>
      <c r="F32" s="62">
        <v>2</v>
      </c>
      <c r="G32" s="62">
        <v>2023</v>
      </c>
      <c r="H32" s="46"/>
      <c r="I32" s="46"/>
      <c r="J32" s="46"/>
      <c r="K32" s="46"/>
      <c r="L32" s="78"/>
      <c r="M32" s="79"/>
      <c r="N32" s="3"/>
      <c r="O32" s="7"/>
    </row>
    <row r="33" spans="1:15" ht="18.75" x14ac:dyDescent="0.3">
      <c r="A33" s="45"/>
      <c r="B33" s="40"/>
      <c r="C33" s="46"/>
      <c r="D33" s="46"/>
      <c r="E33" s="46"/>
      <c r="F33" s="46"/>
      <c r="G33" s="46"/>
      <c r="H33" s="46"/>
      <c r="I33" s="46"/>
      <c r="J33" s="46"/>
      <c r="K33" s="46"/>
      <c r="L33" s="78"/>
      <c r="M33" s="79"/>
      <c r="N33" s="3"/>
      <c r="O33" s="7"/>
    </row>
    <row r="34" spans="1:15" ht="18.75" x14ac:dyDescent="0.3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3"/>
      <c r="O34" s="7"/>
    </row>
    <row r="35" spans="1:15" ht="19.5" thickBot="1" x14ac:dyDescent="0.35">
      <c r="A35" s="45"/>
      <c r="B35" s="64" t="s">
        <v>58</v>
      </c>
      <c r="C35" s="65"/>
      <c r="D35" s="65"/>
      <c r="E35" s="65"/>
      <c r="F35" s="66"/>
      <c r="G35" s="46"/>
      <c r="H35" s="46"/>
      <c r="I35" s="46"/>
      <c r="J35" s="46"/>
      <c r="K35" s="46"/>
      <c r="L35" s="124" t="s">
        <v>3</v>
      </c>
      <c r="M35" s="125"/>
      <c r="N35" s="3"/>
      <c r="O35" s="7"/>
    </row>
    <row r="36" spans="1:15" ht="19.5" thickTop="1" x14ac:dyDescent="0.3">
      <c r="A36" s="45"/>
      <c r="B36" s="40"/>
      <c r="C36" s="67"/>
      <c r="D36" s="67"/>
      <c r="E36" s="67"/>
      <c r="F36" s="68"/>
      <c r="G36" s="46"/>
      <c r="H36" s="46"/>
      <c r="I36" s="46"/>
      <c r="J36" s="46"/>
      <c r="K36" s="46"/>
      <c r="L36" s="78"/>
      <c r="M36" s="79"/>
      <c r="N36" s="3"/>
      <c r="O36" s="7"/>
    </row>
    <row r="37" spans="1:15" ht="18.75" x14ac:dyDescent="0.3">
      <c r="A37" s="45"/>
      <c r="B37" s="69" t="s">
        <v>44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"/>
      <c r="O37" s="7"/>
    </row>
    <row r="38" spans="1:15" ht="21" x14ac:dyDescent="0.35">
      <c r="A38" s="70" t="s">
        <v>4</v>
      </c>
      <c r="B38" s="46" t="s">
        <v>56</v>
      </c>
      <c r="C38" s="46"/>
      <c r="D38" s="46"/>
      <c r="E38" s="46"/>
      <c r="F38" s="46"/>
      <c r="G38" s="46"/>
      <c r="H38" s="46"/>
      <c r="I38" s="46"/>
      <c r="J38" s="46"/>
      <c r="K38" s="46"/>
      <c r="L38" s="111">
        <v>38569839</v>
      </c>
      <c r="M38" s="112"/>
      <c r="O38" s="7"/>
    </row>
    <row r="39" spans="1:15" ht="21" x14ac:dyDescent="0.35">
      <c r="A39" s="70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75"/>
      <c r="M39" s="76"/>
      <c r="N39" s="3"/>
      <c r="O39" s="7"/>
    </row>
    <row r="40" spans="1:15" ht="18.75" customHeight="1" x14ac:dyDescent="0.35">
      <c r="A40" s="70" t="s">
        <v>5</v>
      </c>
      <c r="B40" s="46" t="s">
        <v>57</v>
      </c>
      <c r="C40" s="46"/>
      <c r="D40" s="46"/>
      <c r="E40" s="46"/>
      <c r="F40" s="46"/>
      <c r="G40" s="46"/>
      <c r="H40" s="46"/>
      <c r="I40" s="46"/>
      <c r="J40" s="46"/>
      <c r="K40" s="46"/>
      <c r="L40" s="111">
        <v>0</v>
      </c>
      <c r="M40" s="112"/>
      <c r="N40" s="3"/>
      <c r="O40" s="7"/>
    </row>
    <row r="41" spans="1:15" ht="21" x14ac:dyDescent="0.35">
      <c r="A41" s="70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75"/>
      <c r="M41" s="76"/>
      <c r="N41" s="3"/>
      <c r="O41" s="7"/>
    </row>
    <row r="42" spans="1:15" ht="19.5" customHeight="1" thickBot="1" x14ac:dyDescent="0.4">
      <c r="A42" s="70" t="s">
        <v>6</v>
      </c>
      <c r="B42" s="71" t="s">
        <v>63</v>
      </c>
      <c r="C42" s="72"/>
      <c r="D42" s="72"/>
      <c r="E42" s="46"/>
      <c r="F42" s="46"/>
      <c r="G42" s="46"/>
      <c r="H42" s="46"/>
      <c r="I42" s="46"/>
      <c r="J42" s="46"/>
      <c r="K42" s="46"/>
      <c r="L42" s="129">
        <f>+L40+L38</f>
        <v>38569839</v>
      </c>
      <c r="M42" s="130"/>
      <c r="N42" s="3" t="s">
        <v>7</v>
      </c>
      <c r="O42" s="7"/>
    </row>
    <row r="43" spans="1:15" ht="21" x14ac:dyDescent="0.35">
      <c r="A43" s="70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75"/>
      <c r="M43" s="76"/>
      <c r="N43" s="3"/>
      <c r="O43" s="7"/>
    </row>
    <row r="44" spans="1:15" ht="21" x14ac:dyDescent="0.35">
      <c r="A44" s="70"/>
      <c r="B44" s="69" t="s">
        <v>45</v>
      </c>
      <c r="C44" s="46"/>
      <c r="D44" s="46"/>
      <c r="E44" s="46"/>
      <c r="F44" s="46"/>
      <c r="G44" s="46"/>
      <c r="H44" s="46"/>
      <c r="I44" s="46"/>
      <c r="J44" s="46"/>
      <c r="K44" s="46"/>
      <c r="L44" s="75"/>
      <c r="M44" s="76"/>
      <c r="N44" s="3"/>
      <c r="O44" s="7"/>
    </row>
    <row r="45" spans="1:15" ht="18.75" customHeight="1" x14ac:dyDescent="0.35">
      <c r="A45" s="70" t="s">
        <v>8</v>
      </c>
      <c r="B45" s="57" t="s">
        <v>26</v>
      </c>
      <c r="C45" s="46"/>
      <c r="D45" s="46"/>
      <c r="E45" s="46"/>
      <c r="F45" s="46"/>
      <c r="G45" s="46"/>
      <c r="H45" s="46"/>
      <c r="I45" s="46"/>
      <c r="J45" s="46"/>
      <c r="K45" s="46"/>
      <c r="L45" s="132">
        <f>Operacional!J51</f>
        <v>13221399</v>
      </c>
      <c r="M45" s="133"/>
      <c r="N45" s="11"/>
      <c r="O45" s="7"/>
    </row>
    <row r="46" spans="1:15" ht="18.75" customHeight="1" x14ac:dyDescent="0.35">
      <c r="A46" s="70" t="s">
        <v>9</v>
      </c>
      <c r="B46" s="46" t="s">
        <v>20</v>
      </c>
      <c r="C46" s="46"/>
      <c r="D46" s="46"/>
      <c r="E46" s="46"/>
      <c r="F46" s="46"/>
      <c r="G46" s="46"/>
      <c r="H46" s="46"/>
      <c r="I46" s="46"/>
      <c r="J46" s="46"/>
      <c r="K46" s="46"/>
      <c r="L46" s="132">
        <f>Personal!J27</f>
        <v>10232859</v>
      </c>
      <c r="M46" s="133"/>
      <c r="N46" s="11"/>
      <c r="O46" s="7"/>
    </row>
    <row r="47" spans="1:15" ht="18.75" customHeight="1" x14ac:dyDescent="0.35">
      <c r="A47" s="70" t="s">
        <v>46</v>
      </c>
      <c r="B47" s="46" t="s">
        <v>27</v>
      </c>
      <c r="C47" s="46"/>
      <c r="D47" s="46"/>
      <c r="E47" s="46"/>
      <c r="F47" s="46"/>
      <c r="G47" s="46"/>
      <c r="H47" s="46"/>
      <c r="I47" s="46"/>
      <c r="J47" s="46"/>
      <c r="K47" s="46"/>
      <c r="L47" s="132">
        <f>Inversion!J8</f>
        <v>786731</v>
      </c>
      <c r="M47" s="133"/>
      <c r="N47" s="11"/>
      <c r="O47" s="7"/>
    </row>
    <row r="48" spans="1:15" ht="19.5" customHeight="1" thickBot="1" x14ac:dyDescent="0.4">
      <c r="A48" s="70" t="s">
        <v>47</v>
      </c>
      <c r="B48" s="71" t="s">
        <v>59</v>
      </c>
      <c r="C48" s="72"/>
      <c r="D48" s="72"/>
      <c r="E48" s="46"/>
      <c r="F48" s="46"/>
      <c r="G48" s="46"/>
      <c r="H48" s="46"/>
      <c r="I48" s="46"/>
      <c r="J48" s="46"/>
      <c r="K48" s="46"/>
      <c r="L48" s="129">
        <f>SUM(L45:M47)</f>
        <v>24240989</v>
      </c>
      <c r="M48" s="130"/>
      <c r="N48" s="11" t="s">
        <v>49</v>
      </c>
      <c r="O48" s="7"/>
    </row>
    <row r="49" spans="1:15" ht="21" x14ac:dyDescent="0.35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75"/>
      <c r="M49" s="76"/>
      <c r="N49" s="3"/>
      <c r="O49" s="7"/>
    </row>
    <row r="50" spans="1:15" ht="18.75" customHeight="1" x14ac:dyDescent="0.35">
      <c r="A50" s="70" t="s">
        <v>48</v>
      </c>
      <c r="B50" s="40" t="s">
        <v>60</v>
      </c>
      <c r="C50" s="46"/>
      <c r="D50" s="46"/>
      <c r="E50" s="46"/>
      <c r="F50" s="46"/>
      <c r="G50" s="46"/>
      <c r="H50" s="46"/>
      <c r="I50" s="46"/>
      <c r="J50" s="46"/>
      <c r="K50" s="46"/>
      <c r="L50" s="134">
        <f>+L48-L42</f>
        <v>-14328850</v>
      </c>
      <c r="M50" s="135"/>
      <c r="N50" s="3" t="s">
        <v>50</v>
      </c>
      <c r="O50" s="7"/>
    </row>
    <row r="51" spans="1:15" ht="18.75" x14ac:dyDescent="0.3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3"/>
      <c r="O51" s="7"/>
    </row>
    <row r="52" spans="1:15" ht="19.5" thickBot="1" x14ac:dyDescent="0.35">
      <c r="A52" s="86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8"/>
      <c r="N52" s="5"/>
      <c r="O52" s="12"/>
    </row>
    <row r="53" spans="1:15" ht="18.75" x14ac:dyDescent="0.3">
      <c r="A53" s="83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5"/>
      <c r="N53" s="3"/>
      <c r="O53" s="7"/>
    </row>
    <row r="54" spans="1:15" ht="19.5" thickBot="1" x14ac:dyDescent="0.35">
      <c r="A54" s="45"/>
      <c r="B54" s="64" t="s">
        <v>17</v>
      </c>
      <c r="C54" s="73"/>
      <c r="D54" s="73"/>
      <c r="E54" s="73"/>
      <c r="F54" s="73"/>
      <c r="G54" s="73"/>
      <c r="H54" s="73"/>
      <c r="I54" s="73"/>
      <c r="J54" s="73"/>
      <c r="K54" s="46"/>
      <c r="L54" s="46"/>
      <c r="M54" s="47"/>
      <c r="N54" s="3"/>
      <c r="O54" s="7"/>
    </row>
    <row r="55" spans="1:15" ht="19.5" thickTop="1" x14ac:dyDescent="0.3">
      <c r="A55" s="45"/>
      <c r="B55" s="40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3"/>
      <c r="O55" s="7"/>
    </row>
    <row r="56" spans="1:15" ht="18.75" x14ac:dyDescent="0.3">
      <c r="A56" s="45"/>
      <c r="B56" s="46" t="s">
        <v>10</v>
      </c>
      <c r="C56" s="46"/>
      <c r="D56" s="136" t="s">
        <v>76</v>
      </c>
      <c r="E56" s="136"/>
      <c r="F56" s="136"/>
      <c r="G56" s="46"/>
      <c r="H56" s="46" t="s">
        <v>10</v>
      </c>
      <c r="I56" s="46"/>
      <c r="J56" s="46"/>
      <c r="K56" s="136" t="s">
        <v>85</v>
      </c>
      <c r="L56" s="136"/>
      <c r="M56" s="137"/>
      <c r="N56" s="3"/>
      <c r="O56" s="7"/>
    </row>
    <row r="57" spans="1:15" ht="18.75" x14ac:dyDescent="0.3">
      <c r="A57" s="45"/>
      <c r="B57" s="46" t="s">
        <v>11</v>
      </c>
      <c r="C57" s="46"/>
      <c r="D57" s="46" t="s">
        <v>84</v>
      </c>
      <c r="E57" s="46"/>
      <c r="F57" s="46"/>
      <c r="G57" s="46"/>
      <c r="H57" s="46" t="s">
        <v>11</v>
      </c>
      <c r="I57" s="46"/>
      <c r="J57" s="46"/>
      <c r="K57" s="136" t="s">
        <v>86</v>
      </c>
      <c r="L57" s="136"/>
      <c r="M57" s="137"/>
      <c r="N57" s="3"/>
      <c r="O57" s="7"/>
    </row>
    <row r="58" spans="1:15" ht="18.75" x14ac:dyDescent="0.3">
      <c r="A58" s="45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3"/>
      <c r="O58" s="7"/>
    </row>
    <row r="59" spans="1:15" ht="18.75" x14ac:dyDescent="0.3">
      <c r="A59" s="45"/>
      <c r="B59" s="46" t="s">
        <v>83</v>
      </c>
      <c r="C59" s="46"/>
      <c r="D59" s="46" t="s">
        <v>18</v>
      </c>
      <c r="E59" s="46"/>
      <c r="F59" s="46"/>
      <c r="G59" s="46"/>
      <c r="H59" s="46" t="s">
        <v>83</v>
      </c>
      <c r="I59" s="46"/>
      <c r="J59" s="46"/>
      <c r="K59" s="131"/>
      <c r="L59" s="131"/>
      <c r="M59" s="138"/>
      <c r="N59" s="3"/>
      <c r="O59" s="7"/>
    </row>
    <row r="60" spans="1:15" ht="18.75" x14ac:dyDescent="0.3">
      <c r="A60" s="45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3"/>
      <c r="O60" s="7"/>
    </row>
    <row r="61" spans="1:15" ht="18.75" x14ac:dyDescent="0.3">
      <c r="A61" s="45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3"/>
      <c r="O61" s="7"/>
    </row>
    <row r="62" spans="1:15" ht="18.75" x14ac:dyDescent="0.3">
      <c r="A62" s="45"/>
      <c r="B62" s="46" t="s">
        <v>10</v>
      </c>
      <c r="C62" s="46"/>
      <c r="D62" s="136" t="s">
        <v>77</v>
      </c>
      <c r="E62" s="136"/>
      <c r="F62" s="136"/>
      <c r="G62" s="136"/>
      <c r="H62" s="46" t="s">
        <v>10</v>
      </c>
      <c r="I62" s="46"/>
      <c r="J62" s="46"/>
      <c r="K62" s="136" t="s">
        <v>74</v>
      </c>
      <c r="L62" s="136"/>
      <c r="M62" s="137"/>
      <c r="N62" s="3"/>
      <c r="O62" s="7"/>
    </row>
    <row r="63" spans="1:15" ht="33" customHeight="1" x14ac:dyDescent="0.3">
      <c r="A63" s="45"/>
      <c r="B63" s="46" t="s">
        <v>11</v>
      </c>
      <c r="C63" s="46"/>
      <c r="D63" s="136" t="s">
        <v>87</v>
      </c>
      <c r="E63" s="136"/>
      <c r="F63" s="136"/>
      <c r="G63" s="136"/>
      <c r="H63" s="46" t="s">
        <v>11</v>
      </c>
      <c r="I63" s="46"/>
      <c r="J63" s="46"/>
      <c r="K63" s="139" t="s">
        <v>91</v>
      </c>
      <c r="L63" s="139"/>
      <c r="M63" s="140"/>
      <c r="N63" s="3"/>
      <c r="O63" s="7"/>
    </row>
    <row r="64" spans="1:15" ht="18.75" x14ac:dyDescent="0.3">
      <c r="A64" s="4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7"/>
      <c r="N64" s="3"/>
      <c r="O64" s="7"/>
    </row>
    <row r="65" spans="1:16" ht="18.75" x14ac:dyDescent="0.3">
      <c r="A65" s="45"/>
      <c r="B65" s="46" t="s">
        <v>83</v>
      </c>
      <c r="C65" s="46"/>
      <c r="D65" s="131"/>
      <c r="E65" s="131"/>
      <c r="F65" s="131"/>
      <c r="G65" s="131"/>
      <c r="H65" s="46" t="s">
        <v>83</v>
      </c>
      <c r="I65" s="46"/>
      <c r="J65" s="46"/>
      <c r="K65" s="131"/>
      <c r="L65" s="131"/>
      <c r="M65" s="138"/>
      <c r="N65" s="3"/>
      <c r="O65" s="7"/>
    </row>
    <row r="66" spans="1:16" ht="18.75" x14ac:dyDescent="0.3">
      <c r="A66" s="4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7"/>
    </row>
    <row r="67" spans="1:16" ht="18.75" x14ac:dyDescent="0.3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7"/>
    </row>
    <row r="68" spans="1:16" ht="18.75" x14ac:dyDescent="0.3">
      <c r="A68" s="45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7"/>
    </row>
    <row r="69" spans="1:16" ht="18.75" x14ac:dyDescent="0.3">
      <c r="A69" s="45"/>
      <c r="B69" s="46"/>
      <c r="C69" s="74"/>
      <c r="D69" s="74"/>
      <c r="E69" s="74"/>
      <c r="F69" s="74"/>
      <c r="G69" s="74"/>
      <c r="H69" s="74"/>
      <c r="I69" s="46"/>
      <c r="J69" s="46"/>
      <c r="K69" s="46"/>
      <c r="L69" s="46"/>
      <c r="M69" s="47"/>
    </row>
    <row r="70" spans="1:16" ht="18.75" x14ac:dyDescent="0.3">
      <c r="A70" s="45"/>
      <c r="B70" s="46"/>
      <c r="C70" s="74"/>
      <c r="D70" s="74"/>
      <c r="E70" s="74"/>
      <c r="F70" s="74"/>
      <c r="G70" s="74"/>
      <c r="H70" s="74"/>
      <c r="I70" s="46"/>
      <c r="J70" s="46"/>
      <c r="K70" s="46"/>
      <c r="L70" s="46"/>
      <c r="M70" s="47"/>
    </row>
    <row r="71" spans="1:16" x14ac:dyDescent="0.25">
      <c r="A71" s="6"/>
      <c r="B71" s="3"/>
      <c r="C71" s="14"/>
      <c r="D71" s="14"/>
      <c r="E71" s="14"/>
      <c r="F71" s="14"/>
      <c r="G71" s="14"/>
      <c r="H71" s="14"/>
      <c r="I71" s="14"/>
      <c r="J71" s="3"/>
      <c r="K71" s="14"/>
      <c r="L71" s="14"/>
      <c r="M71" s="25"/>
      <c r="N71" s="3"/>
      <c r="O71" s="7"/>
    </row>
    <row r="72" spans="1:16" ht="15.75" thickBot="1" x14ac:dyDescent="0.3">
      <c r="A72" s="15"/>
      <c r="B72" s="109" t="s">
        <v>19</v>
      </c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0"/>
      <c r="N72" s="16"/>
      <c r="O72" s="17"/>
    </row>
    <row r="73" spans="1:16" ht="15" customHeight="1" x14ac:dyDescent="0.25">
      <c r="A73" s="26"/>
      <c r="B73" s="103" t="s">
        <v>64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4"/>
      <c r="N73" s="21"/>
      <c r="O73" s="21"/>
      <c r="P73" s="21"/>
    </row>
    <row r="74" spans="1:16" ht="15" customHeight="1" x14ac:dyDescent="0.25">
      <c r="A74" s="27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6"/>
      <c r="N74" s="21"/>
      <c r="O74" s="21"/>
      <c r="P74" s="21"/>
    </row>
    <row r="75" spans="1:16" ht="30" customHeight="1" thickBot="1" x14ac:dyDescent="0.3">
      <c r="A75" s="28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8"/>
      <c r="N75" s="21"/>
      <c r="O75" s="21"/>
      <c r="P75" s="21"/>
    </row>
  </sheetData>
  <mergeCells count="27">
    <mergeCell ref="K65:M65"/>
    <mergeCell ref="D62:G62"/>
    <mergeCell ref="D63:G63"/>
    <mergeCell ref="K59:M59"/>
    <mergeCell ref="K62:M62"/>
    <mergeCell ref="K63:M63"/>
    <mergeCell ref="L48:M48"/>
    <mergeCell ref="L50:M50"/>
    <mergeCell ref="D56:F56"/>
    <mergeCell ref="K57:M57"/>
    <mergeCell ref="K56:M56"/>
    <mergeCell ref="B73:M75"/>
    <mergeCell ref="B72:M72"/>
    <mergeCell ref="L38:M38"/>
    <mergeCell ref="I26:M26"/>
    <mergeCell ref="B2:M2"/>
    <mergeCell ref="L5:M5"/>
    <mergeCell ref="L12:M12"/>
    <mergeCell ref="L13:M13"/>
    <mergeCell ref="L35:M35"/>
    <mergeCell ref="K11:M11"/>
    <mergeCell ref="L40:M40"/>
    <mergeCell ref="L42:M42"/>
    <mergeCell ref="D65:G65"/>
    <mergeCell ref="L45:M45"/>
    <mergeCell ref="L46:M46"/>
    <mergeCell ref="L47:M47"/>
  </mergeCells>
  <pageMargins left="0.70866141732283472" right="0" top="0.74803149606299213" bottom="0.74803149606299213" header="0.31496062992125984" footer="0.31496062992125984"/>
  <pageSetup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D2281-A75B-4366-88A2-EDD03F93F5E7}">
  <sheetPr>
    <pageSetUpPr fitToPage="1"/>
  </sheetPr>
  <dimension ref="B1:J51"/>
  <sheetViews>
    <sheetView showGridLines="0" zoomScale="80" zoomScaleNormal="80" workbookViewId="0">
      <selection activeCell="B1" sqref="B1:J25"/>
    </sheetView>
  </sheetViews>
  <sheetFormatPr baseColWidth="10" defaultRowHeight="12.75" x14ac:dyDescent="0.2"/>
  <cols>
    <col min="1" max="1" width="7.28515625" style="18" customWidth="1"/>
    <col min="2" max="2" width="14.7109375" style="18" customWidth="1"/>
    <col min="3" max="3" width="6.140625" style="18" customWidth="1"/>
    <col min="4" max="4" width="17" style="18" customWidth="1"/>
    <col min="5" max="5" width="15.5703125" style="18" customWidth="1"/>
    <col min="6" max="6" width="17.140625" style="18" customWidth="1"/>
    <col min="7" max="7" width="21.28515625" style="18" customWidth="1"/>
    <col min="8" max="8" width="36.28515625" style="18" customWidth="1"/>
    <col min="9" max="9" width="22.5703125" style="18" customWidth="1"/>
    <col min="10" max="10" width="17.140625" style="18" bestFit="1" customWidth="1"/>
    <col min="11" max="16384" width="11.42578125" style="18"/>
  </cols>
  <sheetData>
    <row r="1" spans="2:10" ht="53.25" customHeight="1" thickBot="1" x14ac:dyDescent="0.25">
      <c r="B1" s="157" t="s">
        <v>92</v>
      </c>
      <c r="C1" s="157"/>
      <c r="D1" s="157"/>
      <c r="E1" s="157"/>
      <c r="F1" s="157"/>
      <c r="G1" s="157"/>
      <c r="H1" s="157"/>
      <c r="I1" s="157"/>
      <c r="J1" s="157"/>
    </row>
    <row r="2" spans="2:10" ht="15" customHeight="1" thickBot="1" x14ac:dyDescent="0.25">
      <c r="B2" s="143" t="s">
        <v>61</v>
      </c>
      <c r="C2" s="144"/>
      <c r="D2" s="144"/>
      <c r="E2" s="144"/>
      <c r="F2" s="144"/>
      <c r="G2" s="144"/>
      <c r="H2" s="144"/>
      <c r="I2" s="144"/>
      <c r="J2" s="145"/>
    </row>
    <row r="3" spans="2:10" ht="13.5" thickBot="1" x14ac:dyDescent="0.25">
      <c r="B3" s="157"/>
      <c r="C3" s="157"/>
      <c r="D3" s="157"/>
      <c r="E3" s="157"/>
      <c r="F3" s="157"/>
      <c r="G3" s="157"/>
      <c r="H3" s="157"/>
      <c r="I3" s="157"/>
      <c r="J3" s="157"/>
    </row>
    <row r="4" spans="2:10" ht="19.5" customHeight="1" x14ac:dyDescent="0.2">
      <c r="B4" s="146" t="s">
        <v>54</v>
      </c>
      <c r="C4" s="148" t="s">
        <v>40</v>
      </c>
      <c r="D4" s="148"/>
      <c r="E4" s="148" t="s">
        <v>41</v>
      </c>
      <c r="F4" s="148"/>
      <c r="G4" s="148"/>
      <c r="H4" s="148" t="s">
        <v>51</v>
      </c>
      <c r="I4" s="148" t="s">
        <v>42</v>
      </c>
      <c r="J4" s="150" t="s">
        <v>39</v>
      </c>
    </row>
    <row r="5" spans="2:10" ht="51" x14ac:dyDescent="0.2">
      <c r="B5" s="147"/>
      <c r="C5" s="102" t="s">
        <v>12</v>
      </c>
      <c r="D5" s="102" t="s">
        <v>37</v>
      </c>
      <c r="E5" s="102" t="s">
        <v>12</v>
      </c>
      <c r="F5" s="102" t="s">
        <v>52</v>
      </c>
      <c r="G5" s="102" t="s">
        <v>53</v>
      </c>
      <c r="H5" s="149"/>
      <c r="I5" s="149"/>
      <c r="J5" s="151"/>
    </row>
    <row r="6" spans="2:10" ht="55.5" customHeight="1" x14ac:dyDescent="0.2">
      <c r="B6" s="152" t="s">
        <v>90</v>
      </c>
      <c r="C6" s="91">
        <v>50</v>
      </c>
      <c r="D6" s="153">
        <v>44963</v>
      </c>
      <c r="E6" s="91">
        <v>197</v>
      </c>
      <c r="F6" s="91" t="s">
        <v>78</v>
      </c>
      <c r="G6" s="91" t="s">
        <v>153</v>
      </c>
      <c r="H6" s="91" t="s">
        <v>154</v>
      </c>
      <c r="I6" s="91" t="s">
        <v>155</v>
      </c>
      <c r="J6" s="98">
        <v>150423</v>
      </c>
    </row>
    <row r="7" spans="2:10" s="31" customFormat="1" ht="69.75" customHeight="1" x14ac:dyDescent="0.25">
      <c r="B7" s="152" t="s">
        <v>90</v>
      </c>
      <c r="C7" s="92">
        <v>52</v>
      </c>
      <c r="D7" s="154">
        <v>44963</v>
      </c>
      <c r="E7" s="92">
        <v>136</v>
      </c>
      <c r="F7" s="92" t="s">
        <v>141</v>
      </c>
      <c r="G7" s="92" t="s">
        <v>111</v>
      </c>
      <c r="H7" s="92" t="s">
        <v>142</v>
      </c>
      <c r="I7" s="92" t="s">
        <v>143</v>
      </c>
      <c r="J7" s="155">
        <v>980000</v>
      </c>
    </row>
    <row r="8" spans="2:10" ht="54" customHeight="1" x14ac:dyDescent="0.2">
      <c r="B8" s="152" t="s">
        <v>90</v>
      </c>
      <c r="C8" s="91">
        <v>53</v>
      </c>
      <c r="D8" s="153">
        <v>44963</v>
      </c>
      <c r="E8" s="91">
        <v>33</v>
      </c>
      <c r="F8" s="91" t="s">
        <v>78</v>
      </c>
      <c r="G8" s="91" t="s">
        <v>156</v>
      </c>
      <c r="H8" s="91" t="s">
        <v>157</v>
      </c>
      <c r="I8" s="91" t="s">
        <v>158</v>
      </c>
      <c r="J8" s="98">
        <v>60900</v>
      </c>
    </row>
    <row r="9" spans="2:10" s="31" customFormat="1" ht="69.75" customHeight="1" x14ac:dyDescent="0.25">
      <c r="B9" s="152" t="s">
        <v>90</v>
      </c>
      <c r="C9" s="92">
        <v>54</v>
      </c>
      <c r="D9" s="154">
        <v>44963</v>
      </c>
      <c r="E9" s="92">
        <v>29</v>
      </c>
      <c r="F9" s="92" t="s">
        <v>135</v>
      </c>
      <c r="G9" s="92" t="s">
        <v>159</v>
      </c>
      <c r="H9" s="92" t="s">
        <v>160</v>
      </c>
      <c r="I9" s="92" t="s">
        <v>161</v>
      </c>
      <c r="J9" s="155">
        <v>150000</v>
      </c>
    </row>
    <row r="10" spans="2:10" ht="60" customHeight="1" x14ac:dyDescent="0.2">
      <c r="B10" s="152" t="s">
        <v>90</v>
      </c>
      <c r="C10" s="91">
        <v>56</v>
      </c>
      <c r="D10" s="153">
        <v>44963</v>
      </c>
      <c r="E10" s="91">
        <v>21</v>
      </c>
      <c r="F10" s="91" t="s">
        <v>78</v>
      </c>
      <c r="G10" s="91" t="s">
        <v>162</v>
      </c>
      <c r="H10" s="91" t="s">
        <v>163</v>
      </c>
      <c r="I10" s="91" t="s">
        <v>164</v>
      </c>
      <c r="J10" s="98">
        <v>100000</v>
      </c>
    </row>
    <row r="11" spans="2:10" ht="57" customHeight="1" x14ac:dyDescent="0.2">
      <c r="B11" s="152" t="s">
        <v>90</v>
      </c>
      <c r="C11" s="91">
        <v>58</v>
      </c>
      <c r="D11" s="153">
        <v>44963</v>
      </c>
      <c r="E11" s="91">
        <v>344</v>
      </c>
      <c r="F11" s="91" t="s">
        <v>78</v>
      </c>
      <c r="G11" s="91" t="s">
        <v>202</v>
      </c>
      <c r="H11" s="91" t="s">
        <v>203</v>
      </c>
      <c r="I11" s="91" t="s">
        <v>204</v>
      </c>
      <c r="J11" s="98">
        <v>1008000</v>
      </c>
    </row>
    <row r="12" spans="2:10" ht="39" customHeight="1" x14ac:dyDescent="0.2">
      <c r="B12" s="152" t="s">
        <v>90</v>
      </c>
      <c r="C12" s="91">
        <v>59</v>
      </c>
      <c r="D12" s="153">
        <v>44963</v>
      </c>
      <c r="E12" s="91">
        <v>67</v>
      </c>
      <c r="F12" s="91" t="s">
        <v>78</v>
      </c>
      <c r="G12" s="91" t="s">
        <v>187</v>
      </c>
      <c r="H12" s="91" t="s">
        <v>188</v>
      </c>
      <c r="I12" s="91" t="s">
        <v>189</v>
      </c>
      <c r="J12" s="98">
        <v>47460</v>
      </c>
    </row>
    <row r="13" spans="2:10" ht="39" customHeight="1" x14ac:dyDescent="0.2">
      <c r="B13" s="152" t="s">
        <v>90</v>
      </c>
      <c r="C13" s="91">
        <v>60</v>
      </c>
      <c r="D13" s="153">
        <v>44963</v>
      </c>
      <c r="E13" s="91">
        <v>153</v>
      </c>
      <c r="F13" s="91" t="s">
        <v>78</v>
      </c>
      <c r="G13" s="91" t="s">
        <v>144</v>
      </c>
      <c r="H13" s="91" t="s">
        <v>145</v>
      </c>
      <c r="I13" s="91" t="s">
        <v>146</v>
      </c>
      <c r="J13" s="98">
        <v>500000</v>
      </c>
    </row>
    <row r="14" spans="2:10" ht="39" customHeight="1" x14ac:dyDescent="0.2">
      <c r="B14" s="152" t="s">
        <v>90</v>
      </c>
      <c r="C14" s="91">
        <v>61</v>
      </c>
      <c r="D14" s="153">
        <v>44963</v>
      </c>
      <c r="E14" s="91">
        <v>362</v>
      </c>
      <c r="F14" s="91" t="s">
        <v>78</v>
      </c>
      <c r="G14" s="91" t="s">
        <v>165</v>
      </c>
      <c r="H14" s="91" t="s">
        <v>166</v>
      </c>
      <c r="I14" s="91" t="s">
        <v>167</v>
      </c>
      <c r="J14" s="98">
        <v>90000</v>
      </c>
    </row>
    <row r="15" spans="2:10" s="31" customFormat="1" ht="72.75" customHeight="1" x14ac:dyDescent="0.25">
      <c r="B15" s="152" t="s">
        <v>90</v>
      </c>
      <c r="C15" s="92">
        <v>62</v>
      </c>
      <c r="D15" s="154">
        <v>44963</v>
      </c>
      <c r="E15" s="92">
        <v>29790</v>
      </c>
      <c r="F15" s="92" t="s">
        <v>135</v>
      </c>
      <c r="G15" s="92" t="s">
        <v>168</v>
      </c>
      <c r="H15" s="92" t="s">
        <v>169</v>
      </c>
      <c r="I15" s="92" t="s">
        <v>170</v>
      </c>
      <c r="J15" s="155">
        <v>42902</v>
      </c>
    </row>
    <row r="16" spans="2:10" s="31" customFormat="1" ht="69.75" customHeight="1" x14ac:dyDescent="0.25">
      <c r="B16" s="152" t="s">
        <v>90</v>
      </c>
      <c r="C16" s="92">
        <v>63</v>
      </c>
      <c r="D16" s="154">
        <v>44963</v>
      </c>
      <c r="E16" s="92">
        <v>11315113</v>
      </c>
      <c r="F16" s="92" t="s">
        <v>135</v>
      </c>
      <c r="G16" s="92" t="s">
        <v>190</v>
      </c>
      <c r="H16" s="92" t="s">
        <v>191</v>
      </c>
      <c r="I16" s="92" t="s">
        <v>192</v>
      </c>
      <c r="J16" s="155">
        <v>50395</v>
      </c>
    </row>
    <row r="17" spans="2:10" s="31" customFormat="1" ht="69.75" customHeight="1" x14ac:dyDescent="0.25">
      <c r="B17" s="152" t="s">
        <v>90</v>
      </c>
      <c r="C17" s="92">
        <v>64</v>
      </c>
      <c r="D17" s="154">
        <v>44963</v>
      </c>
      <c r="E17" s="92">
        <v>357029774</v>
      </c>
      <c r="F17" s="92" t="s">
        <v>135</v>
      </c>
      <c r="G17" s="92" t="s">
        <v>171</v>
      </c>
      <c r="H17" s="92" t="s">
        <v>172</v>
      </c>
      <c r="I17" s="92" t="s">
        <v>173</v>
      </c>
      <c r="J17" s="155">
        <v>179300</v>
      </c>
    </row>
    <row r="18" spans="2:10" s="31" customFormat="1" ht="69.75" customHeight="1" x14ac:dyDescent="0.25">
      <c r="B18" s="152" t="s">
        <v>90</v>
      </c>
      <c r="C18" s="92">
        <v>65</v>
      </c>
      <c r="D18" s="154">
        <v>44963</v>
      </c>
      <c r="E18" s="92">
        <v>7597369106</v>
      </c>
      <c r="F18" s="92" t="s">
        <v>198</v>
      </c>
      <c r="G18" s="92" t="s">
        <v>199</v>
      </c>
      <c r="H18" s="92" t="s">
        <v>200</v>
      </c>
      <c r="I18" s="92" t="s">
        <v>201</v>
      </c>
      <c r="J18" s="155">
        <v>476964</v>
      </c>
    </row>
    <row r="19" spans="2:10" s="31" customFormat="1" ht="69.75" customHeight="1" x14ac:dyDescent="0.25">
      <c r="B19" s="152" t="s">
        <v>90</v>
      </c>
      <c r="C19" s="92">
        <v>67</v>
      </c>
      <c r="D19" s="154">
        <v>44963</v>
      </c>
      <c r="E19" s="92">
        <v>58</v>
      </c>
      <c r="F19" s="92" t="s">
        <v>141</v>
      </c>
      <c r="G19" s="92" t="s">
        <v>150</v>
      </c>
      <c r="H19" s="92" t="s">
        <v>151</v>
      </c>
      <c r="I19" s="92" t="s">
        <v>152</v>
      </c>
      <c r="J19" s="155">
        <v>1279992</v>
      </c>
    </row>
    <row r="20" spans="2:10" s="31" customFormat="1" ht="69.75" customHeight="1" x14ac:dyDescent="0.25">
      <c r="B20" s="152" t="s">
        <v>90</v>
      </c>
      <c r="C20" s="92">
        <v>68</v>
      </c>
      <c r="D20" s="154">
        <v>44963</v>
      </c>
      <c r="E20" s="92">
        <v>1439</v>
      </c>
      <c r="F20" s="92" t="s">
        <v>80</v>
      </c>
      <c r="G20" s="92" t="s">
        <v>139</v>
      </c>
      <c r="H20" s="92" t="s">
        <v>273</v>
      </c>
      <c r="I20" s="92" t="s">
        <v>140</v>
      </c>
      <c r="J20" s="155">
        <v>761600</v>
      </c>
    </row>
    <row r="21" spans="2:10" s="31" customFormat="1" ht="69.75" customHeight="1" x14ac:dyDescent="0.25">
      <c r="B21" s="152" t="s">
        <v>90</v>
      </c>
      <c r="C21" s="92">
        <v>69</v>
      </c>
      <c r="D21" s="154">
        <v>44963</v>
      </c>
      <c r="E21" s="92"/>
      <c r="F21" s="92"/>
      <c r="G21" s="92" t="s">
        <v>177</v>
      </c>
      <c r="H21" s="92" t="s">
        <v>178</v>
      </c>
      <c r="I21" s="92" t="s">
        <v>179</v>
      </c>
      <c r="J21" s="155">
        <v>200000</v>
      </c>
    </row>
    <row r="22" spans="2:10" ht="39" customHeight="1" x14ac:dyDescent="0.2">
      <c r="B22" s="152" t="s">
        <v>90</v>
      </c>
      <c r="C22" s="92">
        <v>70</v>
      </c>
      <c r="D22" s="154">
        <v>44964</v>
      </c>
      <c r="E22" s="92">
        <v>18</v>
      </c>
      <c r="F22" s="92" t="s">
        <v>78</v>
      </c>
      <c r="G22" s="92" t="s">
        <v>174</v>
      </c>
      <c r="H22" s="92" t="s">
        <v>175</v>
      </c>
      <c r="I22" s="92" t="s">
        <v>176</v>
      </c>
      <c r="J22" s="94">
        <v>100000</v>
      </c>
    </row>
    <row r="23" spans="2:10" ht="39" customHeight="1" x14ac:dyDescent="0.2">
      <c r="B23" s="152" t="s">
        <v>90</v>
      </c>
      <c r="C23" s="92">
        <v>71</v>
      </c>
      <c r="D23" s="154">
        <v>44964</v>
      </c>
      <c r="E23" s="92">
        <v>23</v>
      </c>
      <c r="F23" s="92" t="s">
        <v>78</v>
      </c>
      <c r="G23" s="92" t="s">
        <v>162</v>
      </c>
      <c r="H23" s="92" t="s">
        <v>104</v>
      </c>
      <c r="I23" s="92" t="s">
        <v>180</v>
      </c>
      <c r="J23" s="94">
        <v>100000</v>
      </c>
    </row>
    <row r="24" spans="2:10" ht="39" customHeight="1" x14ac:dyDescent="0.2">
      <c r="B24" s="152" t="s">
        <v>90</v>
      </c>
      <c r="C24" s="92">
        <v>72</v>
      </c>
      <c r="D24" s="154">
        <v>44964</v>
      </c>
      <c r="E24" s="92">
        <v>22</v>
      </c>
      <c r="F24" s="92" t="s">
        <v>78</v>
      </c>
      <c r="G24" s="92" t="s">
        <v>181</v>
      </c>
      <c r="H24" s="92" t="s">
        <v>182</v>
      </c>
      <c r="I24" s="92" t="s">
        <v>183</v>
      </c>
      <c r="J24" s="94">
        <v>30000</v>
      </c>
    </row>
    <row r="25" spans="2:10" s="31" customFormat="1" ht="69.75" customHeight="1" x14ac:dyDescent="0.25">
      <c r="B25" s="152" t="s">
        <v>90</v>
      </c>
      <c r="C25" s="91">
        <v>73</v>
      </c>
      <c r="D25" s="153">
        <v>44964</v>
      </c>
      <c r="E25" s="91">
        <v>426</v>
      </c>
      <c r="F25" s="91" t="s">
        <v>135</v>
      </c>
      <c r="G25" s="91" t="s">
        <v>184</v>
      </c>
      <c r="H25" s="91" t="s">
        <v>185</v>
      </c>
      <c r="I25" s="91" t="s">
        <v>186</v>
      </c>
      <c r="J25" s="156">
        <v>583100</v>
      </c>
    </row>
    <row r="26" spans="2:10" s="31" customFormat="1" ht="69.75" customHeight="1" x14ac:dyDescent="0.25">
      <c r="B26" s="152" t="s">
        <v>90</v>
      </c>
      <c r="C26" s="91">
        <v>74</v>
      </c>
      <c r="D26" s="153">
        <v>44972</v>
      </c>
      <c r="E26" s="91">
        <v>127</v>
      </c>
      <c r="F26" s="91" t="s">
        <v>80</v>
      </c>
      <c r="G26" s="91" t="s">
        <v>100</v>
      </c>
      <c r="H26" s="91" t="s">
        <v>101</v>
      </c>
      <c r="I26" s="91" t="s">
        <v>102</v>
      </c>
      <c r="J26" s="156">
        <v>32300</v>
      </c>
    </row>
    <row r="27" spans="2:10" ht="39" customHeight="1" x14ac:dyDescent="0.2">
      <c r="B27" s="152" t="s">
        <v>90</v>
      </c>
      <c r="C27" s="92">
        <v>75</v>
      </c>
      <c r="D27" s="154">
        <v>44972</v>
      </c>
      <c r="E27" s="92">
        <v>87</v>
      </c>
      <c r="F27" s="92" t="s">
        <v>78</v>
      </c>
      <c r="G27" s="92" t="s">
        <v>97</v>
      </c>
      <c r="H27" s="92" t="s">
        <v>98</v>
      </c>
      <c r="I27" s="101" t="s">
        <v>99</v>
      </c>
      <c r="J27" s="100">
        <v>150000</v>
      </c>
    </row>
    <row r="28" spans="2:10" ht="39" customHeight="1" x14ac:dyDescent="0.2">
      <c r="B28" s="152" t="s">
        <v>90</v>
      </c>
      <c r="C28" s="92">
        <v>76</v>
      </c>
      <c r="D28" s="154">
        <v>44972</v>
      </c>
      <c r="E28" s="92">
        <v>271</v>
      </c>
      <c r="F28" s="92" t="s">
        <v>78</v>
      </c>
      <c r="G28" s="92" t="s">
        <v>103</v>
      </c>
      <c r="H28" s="92" t="s">
        <v>104</v>
      </c>
      <c r="I28" s="92" t="s">
        <v>105</v>
      </c>
      <c r="J28" s="94">
        <v>96552</v>
      </c>
    </row>
    <row r="29" spans="2:10" ht="39" customHeight="1" x14ac:dyDescent="0.2">
      <c r="B29" s="152" t="s">
        <v>90</v>
      </c>
      <c r="C29" s="92">
        <v>77</v>
      </c>
      <c r="D29" s="154">
        <v>44972</v>
      </c>
      <c r="E29" s="92">
        <v>24</v>
      </c>
      <c r="F29" s="92" t="s">
        <v>78</v>
      </c>
      <c r="G29" s="92" t="s">
        <v>106</v>
      </c>
      <c r="H29" s="92" t="s">
        <v>107</v>
      </c>
      <c r="I29" s="92" t="s">
        <v>108</v>
      </c>
      <c r="J29" s="94">
        <v>100000</v>
      </c>
    </row>
    <row r="30" spans="2:10" ht="39" customHeight="1" x14ac:dyDescent="0.2">
      <c r="B30" s="152" t="s">
        <v>90</v>
      </c>
      <c r="C30" s="92">
        <v>78</v>
      </c>
      <c r="D30" s="154">
        <v>44972</v>
      </c>
      <c r="E30" s="92">
        <v>25</v>
      </c>
      <c r="F30" s="92" t="s">
        <v>78</v>
      </c>
      <c r="G30" s="92" t="s">
        <v>106</v>
      </c>
      <c r="H30" s="92" t="s">
        <v>109</v>
      </c>
      <c r="I30" s="92" t="s">
        <v>110</v>
      </c>
      <c r="J30" s="94">
        <v>100000</v>
      </c>
    </row>
    <row r="31" spans="2:10" s="31" customFormat="1" ht="69.75" customHeight="1" x14ac:dyDescent="0.25">
      <c r="B31" s="152" t="s">
        <v>90</v>
      </c>
      <c r="C31" s="91">
        <v>79</v>
      </c>
      <c r="D31" s="153">
        <v>44972</v>
      </c>
      <c r="E31" s="91">
        <v>1</v>
      </c>
      <c r="F31" s="91" t="s">
        <v>80</v>
      </c>
      <c r="G31" s="91" t="s">
        <v>111</v>
      </c>
      <c r="H31" s="91" t="s">
        <v>112</v>
      </c>
      <c r="I31" s="91" t="s">
        <v>113</v>
      </c>
      <c r="J31" s="156">
        <v>618800</v>
      </c>
    </row>
    <row r="32" spans="2:10" s="31" customFormat="1" ht="69.75" customHeight="1" x14ac:dyDescent="0.25">
      <c r="B32" s="152" t="s">
        <v>90</v>
      </c>
      <c r="C32" s="91">
        <v>81</v>
      </c>
      <c r="D32" s="153">
        <v>44973</v>
      </c>
      <c r="E32" s="91">
        <v>2283</v>
      </c>
      <c r="F32" s="91" t="s">
        <v>80</v>
      </c>
      <c r="G32" s="91" t="s">
        <v>117</v>
      </c>
      <c r="H32" s="91" t="s">
        <v>119</v>
      </c>
      <c r="I32" s="91" t="s">
        <v>118</v>
      </c>
      <c r="J32" s="156">
        <v>142800</v>
      </c>
    </row>
    <row r="33" spans="2:10" ht="39" customHeight="1" x14ac:dyDescent="0.2">
      <c r="B33" s="152" t="s">
        <v>90</v>
      </c>
      <c r="C33" s="92">
        <v>84</v>
      </c>
      <c r="D33" s="154">
        <v>44973</v>
      </c>
      <c r="E33" s="92">
        <v>26</v>
      </c>
      <c r="F33" s="92" t="s">
        <v>78</v>
      </c>
      <c r="G33" s="92" t="s">
        <v>126</v>
      </c>
      <c r="H33" s="92" t="s">
        <v>127</v>
      </c>
      <c r="I33" s="92" t="s">
        <v>128</v>
      </c>
      <c r="J33" s="94">
        <v>35000</v>
      </c>
    </row>
    <row r="34" spans="2:10" s="31" customFormat="1" ht="69.75" customHeight="1" x14ac:dyDescent="0.25">
      <c r="B34" s="152" t="s">
        <v>90</v>
      </c>
      <c r="C34" s="92">
        <v>85</v>
      </c>
      <c r="D34" s="154">
        <v>44973</v>
      </c>
      <c r="E34" s="92">
        <v>316</v>
      </c>
      <c r="F34" s="92" t="s">
        <v>80</v>
      </c>
      <c r="G34" s="92" t="s">
        <v>123</v>
      </c>
      <c r="H34" s="92" t="s">
        <v>124</v>
      </c>
      <c r="I34" s="92" t="s">
        <v>125</v>
      </c>
      <c r="J34" s="155">
        <v>76001</v>
      </c>
    </row>
    <row r="35" spans="2:10" ht="39" customHeight="1" x14ac:dyDescent="0.2">
      <c r="B35" s="152" t="s">
        <v>90</v>
      </c>
      <c r="C35" s="92">
        <v>86</v>
      </c>
      <c r="D35" s="154">
        <v>44973</v>
      </c>
      <c r="E35" s="92">
        <v>597</v>
      </c>
      <c r="F35" s="92" t="s">
        <v>78</v>
      </c>
      <c r="G35" s="92" t="s">
        <v>129</v>
      </c>
      <c r="H35" s="92" t="s">
        <v>130</v>
      </c>
      <c r="I35" s="92" t="s">
        <v>131</v>
      </c>
      <c r="J35" s="94">
        <v>40000</v>
      </c>
    </row>
    <row r="36" spans="2:10" s="31" customFormat="1" ht="69.75" customHeight="1" x14ac:dyDescent="0.25">
      <c r="B36" s="152" t="s">
        <v>90</v>
      </c>
      <c r="C36" s="92">
        <v>87</v>
      </c>
      <c r="D36" s="154">
        <v>44973</v>
      </c>
      <c r="E36" s="92">
        <v>564</v>
      </c>
      <c r="F36" s="92" t="s">
        <v>80</v>
      </c>
      <c r="G36" s="92" t="s">
        <v>132</v>
      </c>
      <c r="H36" s="92" t="s">
        <v>133</v>
      </c>
      <c r="I36" s="92" t="s">
        <v>134</v>
      </c>
      <c r="J36" s="155">
        <v>71400</v>
      </c>
    </row>
    <row r="37" spans="2:10" s="31" customFormat="1" ht="69.75" customHeight="1" x14ac:dyDescent="0.25">
      <c r="B37" s="152" t="s">
        <v>90</v>
      </c>
      <c r="C37" s="91">
        <v>95</v>
      </c>
      <c r="D37" s="153">
        <v>44981</v>
      </c>
      <c r="E37" s="91">
        <v>42</v>
      </c>
      <c r="F37" s="91" t="s">
        <v>80</v>
      </c>
      <c r="G37" s="91" t="s">
        <v>150</v>
      </c>
      <c r="H37" s="91" t="s">
        <v>256</v>
      </c>
      <c r="I37" s="91" t="s">
        <v>257</v>
      </c>
      <c r="J37" s="156">
        <v>1281035</v>
      </c>
    </row>
    <row r="38" spans="2:10" s="31" customFormat="1" ht="69.75" customHeight="1" x14ac:dyDescent="0.25">
      <c r="B38" s="152" t="s">
        <v>90</v>
      </c>
      <c r="C38" s="92">
        <v>103</v>
      </c>
      <c r="D38" s="154">
        <v>44981</v>
      </c>
      <c r="E38" s="92">
        <v>11495242</v>
      </c>
      <c r="F38" s="92" t="s">
        <v>80</v>
      </c>
      <c r="G38" s="92" t="s">
        <v>271</v>
      </c>
      <c r="H38" s="92" t="s">
        <v>272</v>
      </c>
      <c r="I38" s="92" t="s">
        <v>270</v>
      </c>
      <c r="J38" s="155">
        <v>38970</v>
      </c>
    </row>
    <row r="39" spans="2:10" s="31" customFormat="1" ht="69.75" customHeight="1" x14ac:dyDescent="0.25">
      <c r="B39" s="152" t="s">
        <v>90</v>
      </c>
      <c r="C39" s="92">
        <v>104</v>
      </c>
      <c r="D39" s="154">
        <v>44981</v>
      </c>
      <c r="E39" s="92">
        <v>104</v>
      </c>
      <c r="F39" s="92" t="s">
        <v>80</v>
      </c>
      <c r="G39" s="92" t="s">
        <v>258</v>
      </c>
      <c r="H39" s="92" t="s">
        <v>259</v>
      </c>
      <c r="I39" s="92" t="s">
        <v>260</v>
      </c>
      <c r="J39" s="155">
        <v>125000</v>
      </c>
    </row>
    <row r="40" spans="2:10" s="31" customFormat="1" ht="69.75" customHeight="1" x14ac:dyDescent="0.25">
      <c r="B40" s="152" t="s">
        <v>90</v>
      </c>
      <c r="C40" s="92">
        <v>106</v>
      </c>
      <c r="D40" s="154">
        <v>44981</v>
      </c>
      <c r="E40" s="92">
        <v>24096762</v>
      </c>
      <c r="F40" s="92" t="s">
        <v>80</v>
      </c>
      <c r="G40" s="92" t="s">
        <v>269</v>
      </c>
      <c r="H40" s="92" t="s">
        <v>274</v>
      </c>
      <c r="I40" s="92" t="s">
        <v>270</v>
      </c>
      <c r="J40" s="155">
        <v>971270</v>
      </c>
    </row>
    <row r="41" spans="2:10" ht="39" customHeight="1" x14ac:dyDescent="0.2">
      <c r="B41" s="152" t="s">
        <v>90</v>
      </c>
      <c r="C41" s="92">
        <v>107</v>
      </c>
      <c r="D41" s="154">
        <v>44981</v>
      </c>
      <c r="E41" s="92">
        <v>233</v>
      </c>
      <c r="F41" s="92" t="s">
        <v>78</v>
      </c>
      <c r="G41" s="92" t="s">
        <v>226</v>
      </c>
      <c r="H41" s="92" t="s">
        <v>227</v>
      </c>
      <c r="I41" s="92" t="s">
        <v>228</v>
      </c>
      <c r="J41" s="94">
        <v>115862</v>
      </c>
    </row>
    <row r="42" spans="2:10" ht="39" customHeight="1" x14ac:dyDescent="0.2">
      <c r="B42" s="152" t="s">
        <v>90</v>
      </c>
      <c r="C42" s="92">
        <v>108</v>
      </c>
      <c r="D42" s="154">
        <v>44981</v>
      </c>
      <c r="E42" s="92">
        <v>234</v>
      </c>
      <c r="F42" s="92" t="s">
        <v>78</v>
      </c>
      <c r="G42" s="92" t="s">
        <v>226</v>
      </c>
      <c r="H42" s="92" t="s">
        <v>229</v>
      </c>
      <c r="I42" s="92" t="s">
        <v>230</v>
      </c>
      <c r="J42" s="94">
        <v>173793</v>
      </c>
    </row>
    <row r="43" spans="2:10" ht="39" customHeight="1" x14ac:dyDescent="0.2">
      <c r="B43" s="152" t="s">
        <v>90</v>
      </c>
      <c r="C43" s="92">
        <v>109</v>
      </c>
      <c r="D43" s="154">
        <v>44981</v>
      </c>
      <c r="E43" s="92">
        <v>225</v>
      </c>
      <c r="F43" s="92" t="s">
        <v>78</v>
      </c>
      <c r="G43" s="92" t="s">
        <v>236</v>
      </c>
      <c r="H43" s="92" t="s">
        <v>239</v>
      </c>
      <c r="I43" s="92" t="s">
        <v>240</v>
      </c>
      <c r="J43" s="94">
        <v>200000</v>
      </c>
    </row>
    <row r="44" spans="2:10" ht="39" customHeight="1" x14ac:dyDescent="0.2">
      <c r="B44" s="152" t="s">
        <v>90</v>
      </c>
      <c r="C44" s="92">
        <v>110</v>
      </c>
      <c r="D44" s="154">
        <v>44981</v>
      </c>
      <c r="E44" s="92">
        <v>227</v>
      </c>
      <c r="F44" s="92" t="s">
        <v>78</v>
      </c>
      <c r="G44" s="92" t="s">
        <v>236</v>
      </c>
      <c r="H44" s="92" t="s">
        <v>237</v>
      </c>
      <c r="I44" s="92" t="s">
        <v>238</v>
      </c>
      <c r="J44" s="94">
        <v>100000</v>
      </c>
    </row>
    <row r="45" spans="2:10" ht="39" customHeight="1" x14ac:dyDescent="0.2">
      <c r="B45" s="152" t="s">
        <v>90</v>
      </c>
      <c r="C45" s="92">
        <v>111</v>
      </c>
      <c r="D45" s="154">
        <v>44981</v>
      </c>
      <c r="E45" s="92">
        <v>273</v>
      </c>
      <c r="F45" s="92" t="s">
        <v>78</v>
      </c>
      <c r="G45" s="92" t="s">
        <v>103</v>
      </c>
      <c r="H45" s="92" t="s">
        <v>234</v>
      </c>
      <c r="I45" s="92" t="s">
        <v>235</v>
      </c>
      <c r="J45" s="94">
        <v>96552</v>
      </c>
    </row>
    <row r="46" spans="2:10" ht="39" customHeight="1" x14ac:dyDescent="0.2">
      <c r="B46" s="152" t="s">
        <v>90</v>
      </c>
      <c r="C46" s="92">
        <v>112</v>
      </c>
      <c r="D46" s="154">
        <v>44981</v>
      </c>
      <c r="E46" s="92">
        <v>1</v>
      </c>
      <c r="F46" s="92" t="s">
        <v>78</v>
      </c>
      <c r="G46" s="92" t="s">
        <v>231</v>
      </c>
      <c r="H46" s="92" t="s">
        <v>232</v>
      </c>
      <c r="I46" s="92" t="s">
        <v>233</v>
      </c>
      <c r="J46" s="94">
        <v>80000</v>
      </c>
    </row>
    <row r="47" spans="2:10" s="31" customFormat="1" ht="69.75" customHeight="1" x14ac:dyDescent="0.25">
      <c r="B47" s="152" t="s">
        <v>90</v>
      </c>
      <c r="C47" s="92">
        <v>113</v>
      </c>
      <c r="D47" s="154">
        <v>44981</v>
      </c>
      <c r="E47" s="92">
        <v>431</v>
      </c>
      <c r="F47" s="92" t="s">
        <v>80</v>
      </c>
      <c r="G47" s="92" t="s">
        <v>184</v>
      </c>
      <c r="H47" s="92" t="s">
        <v>261</v>
      </c>
      <c r="I47" s="92" t="s">
        <v>262</v>
      </c>
      <c r="J47" s="155">
        <v>1166200</v>
      </c>
    </row>
    <row r="48" spans="2:10" ht="39" customHeight="1" x14ac:dyDescent="0.2">
      <c r="B48" s="152" t="s">
        <v>90</v>
      </c>
      <c r="C48" s="92">
        <v>116</v>
      </c>
      <c r="D48" s="154">
        <v>44981</v>
      </c>
      <c r="E48" s="92">
        <v>247</v>
      </c>
      <c r="F48" s="92" t="s">
        <v>78</v>
      </c>
      <c r="G48" s="92" t="s">
        <v>263</v>
      </c>
      <c r="H48" s="92" t="s">
        <v>264</v>
      </c>
      <c r="I48" s="92" t="s">
        <v>265</v>
      </c>
      <c r="J48" s="94">
        <v>350000</v>
      </c>
    </row>
    <row r="49" spans="2:10" s="31" customFormat="1" ht="69.75" customHeight="1" x14ac:dyDescent="0.25">
      <c r="B49" s="152" t="s">
        <v>90</v>
      </c>
      <c r="C49" s="92">
        <v>119</v>
      </c>
      <c r="D49" s="154">
        <v>44981</v>
      </c>
      <c r="E49" s="92">
        <v>243</v>
      </c>
      <c r="F49" s="92" t="s">
        <v>80</v>
      </c>
      <c r="G49" s="92" t="s">
        <v>266</v>
      </c>
      <c r="H49" s="92" t="s">
        <v>267</v>
      </c>
      <c r="I49" s="92" t="s">
        <v>268</v>
      </c>
      <c r="J49" s="94">
        <v>24000</v>
      </c>
    </row>
    <row r="50" spans="2:10" ht="39" customHeight="1" x14ac:dyDescent="0.2">
      <c r="B50" s="152" t="s">
        <v>90</v>
      </c>
      <c r="C50" s="92">
        <v>122</v>
      </c>
      <c r="D50" s="154">
        <v>44984</v>
      </c>
      <c r="E50" s="92">
        <v>346</v>
      </c>
      <c r="F50" s="92" t="s">
        <v>78</v>
      </c>
      <c r="G50" s="92" t="s">
        <v>202</v>
      </c>
      <c r="H50" s="92" t="s">
        <v>219</v>
      </c>
      <c r="I50" s="92" t="s">
        <v>220</v>
      </c>
      <c r="J50" s="94">
        <v>144828</v>
      </c>
    </row>
    <row r="51" spans="2:10" ht="15.75" customHeight="1" thickBot="1" x14ac:dyDescent="0.35">
      <c r="B51" s="141" t="s">
        <v>38</v>
      </c>
      <c r="C51" s="142"/>
      <c r="D51" s="142"/>
      <c r="E51" s="142"/>
      <c r="F51" s="142"/>
      <c r="G51" s="142"/>
      <c r="H51" s="142"/>
      <c r="I51" s="142"/>
      <c r="J51" s="38">
        <f>SUM(J6:J50)</f>
        <v>13221399</v>
      </c>
    </row>
  </sheetData>
  <mergeCells count="8">
    <mergeCell ref="B51:I51"/>
    <mergeCell ref="B2:J2"/>
    <mergeCell ref="B4:B5"/>
    <mergeCell ref="C4:D4"/>
    <mergeCell ref="E4:G4"/>
    <mergeCell ref="H4:H5"/>
    <mergeCell ref="I4:I5"/>
    <mergeCell ref="J4:J5"/>
  </mergeCells>
  <pageMargins left="0.70866141732283472" right="0.70866141732283472" top="0.74803149606299213" bottom="0.74803149606299213" header="0.31496062992125984" footer="0.31496062992125984"/>
  <pageSetup scale="5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519DD-9E2D-4AD7-98DC-25FBD02802A1}">
  <sheetPr>
    <pageSetUpPr fitToPage="1"/>
  </sheetPr>
  <dimension ref="A1:J27"/>
  <sheetViews>
    <sheetView showGridLines="0" zoomScale="90" zoomScaleNormal="90" workbookViewId="0">
      <selection sqref="A1:J28"/>
    </sheetView>
  </sheetViews>
  <sheetFormatPr baseColWidth="10" defaultRowHeight="12.75" x14ac:dyDescent="0.2"/>
  <cols>
    <col min="1" max="1" width="7.28515625" style="18" customWidth="1"/>
    <col min="2" max="2" width="12.5703125" style="18" customWidth="1"/>
    <col min="3" max="3" width="6.140625" style="18" customWidth="1"/>
    <col min="4" max="4" width="17" style="18" customWidth="1"/>
    <col min="5" max="5" width="20.28515625" style="18" customWidth="1"/>
    <col min="6" max="6" width="17.140625" style="18" customWidth="1"/>
    <col min="7" max="7" width="21.28515625" style="18" customWidth="1"/>
    <col min="8" max="8" width="36.28515625" style="18" customWidth="1"/>
    <col min="9" max="9" width="23.85546875" style="18" customWidth="1"/>
    <col min="10" max="10" width="17.140625" style="18" bestFit="1" customWidth="1"/>
    <col min="11" max="16384" width="11.42578125" style="18"/>
  </cols>
  <sheetData>
    <row r="1" spans="2:10" ht="53.25" customHeight="1" thickBot="1" x14ac:dyDescent="0.25"/>
    <row r="2" spans="2:10" ht="15" customHeight="1" thickBot="1" x14ac:dyDescent="0.25">
      <c r="B2" s="143" t="s">
        <v>61</v>
      </c>
      <c r="C2" s="144"/>
      <c r="D2" s="144"/>
      <c r="E2" s="144"/>
      <c r="F2" s="144"/>
      <c r="G2" s="144"/>
      <c r="H2" s="144"/>
      <c r="I2" s="144"/>
      <c r="J2" s="145"/>
    </row>
    <row r="3" spans="2:10" ht="13.5" thickBot="1" x14ac:dyDescent="0.25"/>
    <row r="4" spans="2:10" ht="19.5" customHeight="1" x14ac:dyDescent="0.2">
      <c r="B4" s="146" t="s">
        <v>54</v>
      </c>
      <c r="C4" s="148" t="s">
        <v>40</v>
      </c>
      <c r="D4" s="148"/>
      <c r="E4" s="148" t="s">
        <v>41</v>
      </c>
      <c r="F4" s="148"/>
      <c r="G4" s="148"/>
      <c r="H4" s="148" t="s">
        <v>51</v>
      </c>
      <c r="I4" s="148" t="s">
        <v>42</v>
      </c>
      <c r="J4" s="150" t="s">
        <v>39</v>
      </c>
    </row>
    <row r="5" spans="2:10" ht="51" x14ac:dyDescent="0.2">
      <c r="B5" s="147"/>
      <c r="C5" s="30" t="s">
        <v>12</v>
      </c>
      <c r="D5" s="30" t="s">
        <v>37</v>
      </c>
      <c r="E5" s="30" t="s">
        <v>12</v>
      </c>
      <c r="F5" s="30" t="s">
        <v>52</v>
      </c>
      <c r="G5" s="30" t="s">
        <v>53</v>
      </c>
      <c r="H5" s="149"/>
      <c r="I5" s="149"/>
      <c r="J5" s="151"/>
    </row>
    <row r="6" spans="2:10" ht="61.5" customHeight="1" x14ac:dyDescent="0.3">
      <c r="B6" s="37" t="s">
        <v>73</v>
      </c>
      <c r="C6" s="81">
        <v>57</v>
      </c>
      <c r="D6" s="36">
        <v>44963</v>
      </c>
      <c r="E6" s="81">
        <v>3</v>
      </c>
      <c r="F6" s="91" t="s">
        <v>78</v>
      </c>
      <c r="G6" s="91" t="s">
        <v>147</v>
      </c>
      <c r="H6" s="39" t="s">
        <v>148</v>
      </c>
      <c r="I6" s="93" t="s">
        <v>149</v>
      </c>
      <c r="J6" s="99">
        <v>128265</v>
      </c>
    </row>
    <row r="7" spans="2:10" ht="39" customHeight="1" x14ac:dyDescent="0.2">
      <c r="B7" s="37" t="s">
        <v>73</v>
      </c>
      <c r="C7" s="81">
        <v>66</v>
      </c>
      <c r="D7" s="82">
        <v>44963</v>
      </c>
      <c r="E7" s="81" t="s">
        <v>193</v>
      </c>
      <c r="F7" s="91" t="s">
        <v>194</v>
      </c>
      <c r="G7" s="91" t="s">
        <v>195</v>
      </c>
      <c r="H7" s="91" t="s">
        <v>197</v>
      </c>
      <c r="I7" s="91" t="s">
        <v>196</v>
      </c>
      <c r="J7" s="98">
        <v>1971313</v>
      </c>
    </row>
    <row r="8" spans="2:10" ht="56.25" customHeight="1" x14ac:dyDescent="0.3">
      <c r="B8" s="37" t="s">
        <v>73</v>
      </c>
      <c r="C8" s="89">
        <v>80</v>
      </c>
      <c r="D8" s="96">
        <v>44973</v>
      </c>
      <c r="E8" s="95"/>
      <c r="F8" s="95" t="s">
        <v>114</v>
      </c>
      <c r="G8" s="92" t="s">
        <v>77</v>
      </c>
      <c r="H8" s="97" t="s">
        <v>115</v>
      </c>
      <c r="I8" s="101" t="s">
        <v>116</v>
      </c>
      <c r="J8" s="100">
        <v>32347</v>
      </c>
    </row>
    <row r="9" spans="2:10" ht="39" customHeight="1" x14ac:dyDescent="0.3">
      <c r="B9" s="37" t="s">
        <v>73</v>
      </c>
      <c r="C9" s="89">
        <v>83</v>
      </c>
      <c r="D9" s="96">
        <v>44973</v>
      </c>
      <c r="E9" s="89">
        <v>41</v>
      </c>
      <c r="F9" s="92" t="s">
        <v>78</v>
      </c>
      <c r="G9" s="92" t="s">
        <v>120</v>
      </c>
      <c r="H9" s="97" t="s">
        <v>121</v>
      </c>
      <c r="I9" s="101" t="s">
        <v>122</v>
      </c>
      <c r="J9" s="100">
        <v>24138</v>
      </c>
    </row>
    <row r="10" spans="2:10" ht="62.25" customHeight="1" x14ac:dyDescent="0.2">
      <c r="B10" s="37" t="s">
        <v>73</v>
      </c>
      <c r="C10" s="89">
        <v>88</v>
      </c>
      <c r="D10" s="96">
        <v>44974</v>
      </c>
      <c r="E10" s="95"/>
      <c r="F10" s="92" t="s">
        <v>93</v>
      </c>
      <c r="G10" s="92" t="s">
        <v>77</v>
      </c>
      <c r="H10" s="34" t="s">
        <v>94</v>
      </c>
      <c r="I10" s="101" t="s">
        <v>96</v>
      </c>
      <c r="J10" s="100">
        <v>475415</v>
      </c>
    </row>
    <row r="11" spans="2:10" ht="54" customHeight="1" x14ac:dyDescent="0.2">
      <c r="B11" s="37" t="s">
        <v>73</v>
      </c>
      <c r="C11" s="89">
        <v>89</v>
      </c>
      <c r="D11" s="96">
        <v>44974</v>
      </c>
      <c r="E11" s="95"/>
      <c r="F11" s="92" t="s">
        <v>93</v>
      </c>
      <c r="G11" s="92" t="s">
        <v>75</v>
      </c>
      <c r="H11" s="34" t="s">
        <v>94</v>
      </c>
      <c r="I11" s="101" t="s">
        <v>95</v>
      </c>
      <c r="J11" s="100">
        <v>336755</v>
      </c>
    </row>
    <row r="12" spans="2:10" ht="39" customHeight="1" x14ac:dyDescent="0.2">
      <c r="B12" s="37" t="s">
        <v>73</v>
      </c>
      <c r="C12" s="89">
        <v>90</v>
      </c>
      <c r="D12" s="90">
        <v>44981</v>
      </c>
      <c r="E12" s="89">
        <v>2</v>
      </c>
      <c r="F12" s="92" t="s">
        <v>211</v>
      </c>
      <c r="G12" s="92" t="s">
        <v>252</v>
      </c>
      <c r="H12" s="92" t="s">
        <v>212</v>
      </c>
      <c r="I12" s="92" t="s">
        <v>253</v>
      </c>
      <c r="J12" s="94">
        <v>436443</v>
      </c>
    </row>
    <row r="13" spans="2:10" ht="39" customHeight="1" x14ac:dyDescent="0.2">
      <c r="B13" s="37" t="s">
        <v>73</v>
      </c>
      <c r="C13" s="89">
        <v>92</v>
      </c>
      <c r="D13" s="90">
        <v>44981</v>
      </c>
      <c r="E13" s="89">
        <v>2</v>
      </c>
      <c r="F13" s="92" t="s">
        <v>211</v>
      </c>
      <c r="G13" s="92" t="s">
        <v>254</v>
      </c>
      <c r="H13" s="92" t="s">
        <v>212</v>
      </c>
      <c r="I13" s="92" t="s">
        <v>255</v>
      </c>
      <c r="J13" s="94">
        <v>1046359</v>
      </c>
    </row>
    <row r="14" spans="2:10" ht="39" customHeight="1" x14ac:dyDescent="0.2">
      <c r="B14" s="37" t="s">
        <v>73</v>
      </c>
      <c r="C14" s="89">
        <v>93</v>
      </c>
      <c r="D14" s="90">
        <v>44981</v>
      </c>
      <c r="E14" s="89">
        <v>2</v>
      </c>
      <c r="F14" s="92" t="s">
        <v>211</v>
      </c>
      <c r="G14" s="92" t="s">
        <v>74</v>
      </c>
      <c r="H14" s="92" t="s">
        <v>212</v>
      </c>
      <c r="I14" s="92" t="s">
        <v>213</v>
      </c>
      <c r="J14" s="94">
        <v>586012</v>
      </c>
    </row>
    <row r="15" spans="2:10" ht="39" customHeight="1" x14ac:dyDescent="0.2">
      <c r="B15" s="37" t="s">
        <v>73</v>
      </c>
      <c r="C15" s="89">
        <v>96</v>
      </c>
      <c r="D15" s="90">
        <v>44981</v>
      </c>
      <c r="E15" s="89">
        <v>2</v>
      </c>
      <c r="F15" s="92" t="s">
        <v>211</v>
      </c>
      <c r="G15" s="92" t="s">
        <v>76</v>
      </c>
      <c r="H15" s="92" t="s">
        <v>212</v>
      </c>
      <c r="I15" s="92" t="s">
        <v>251</v>
      </c>
      <c r="J15" s="94">
        <v>591690</v>
      </c>
    </row>
    <row r="16" spans="2:10" ht="39" customHeight="1" x14ac:dyDescent="0.2">
      <c r="B16" s="37" t="s">
        <v>73</v>
      </c>
      <c r="C16" s="89">
        <v>97</v>
      </c>
      <c r="D16" s="90">
        <v>44981</v>
      </c>
      <c r="E16" s="89">
        <v>2</v>
      </c>
      <c r="F16" s="92" t="s">
        <v>211</v>
      </c>
      <c r="G16" s="92" t="s">
        <v>77</v>
      </c>
      <c r="H16" s="92" t="s">
        <v>212</v>
      </c>
      <c r="I16" s="92" t="s">
        <v>248</v>
      </c>
      <c r="J16" s="94">
        <v>1597325</v>
      </c>
    </row>
    <row r="17" spans="1:10" ht="39" customHeight="1" x14ac:dyDescent="0.2">
      <c r="B17" s="37" t="s">
        <v>73</v>
      </c>
      <c r="C17" s="89">
        <v>98</v>
      </c>
      <c r="D17" s="90">
        <v>44981</v>
      </c>
      <c r="E17" s="89">
        <v>2</v>
      </c>
      <c r="F17" s="92" t="s">
        <v>211</v>
      </c>
      <c r="G17" s="92" t="s">
        <v>246</v>
      </c>
      <c r="H17" s="92" t="s">
        <v>212</v>
      </c>
      <c r="I17" s="92" t="s">
        <v>247</v>
      </c>
      <c r="J17" s="94">
        <v>470000</v>
      </c>
    </row>
    <row r="18" spans="1:10" ht="39" customHeight="1" x14ac:dyDescent="0.2">
      <c r="B18" s="37" t="s">
        <v>73</v>
      </c>
      <c r="C18" s="81">
        <v>99</v>
      </c>
      <c r="D18" s="82">
        <v>44981</v>
      </c>
      <c r="E18" s="81">
        <v>2</v>
      </c>
      <c r="F18" s="91" t="s">
        <v>211</v>
      </c>
      <c r="G18" s="91" t="s">
        <v>75</v>
      </c>
      <c r="H18" s="91" t="s">
        <v>212</v>
      </c>
      <c r="I18" s="91" t="s">
        <v>245</v>
      </c>
      <c r="J18" s="98">
        <v>833993</v>
      </c>
    </row>
    <row r="19" spans="1:10" ht="39" customHeight="1" x14ac:dyDescent="0.2">
      <c r="B19" s="37" t="s">
        <v>73</v>
      </c>
      <c r="C19" s="89">
        <v>100</v>
      </c>
      <c r="D19" s="90">
        <v>44981</v>
      </c>
      <c r="E19" s="89">
        <v>2</v>
      </c>
      <c r="F19" s="92" t="s">
        <v>211</v>
      </c>
      <c r="G19" s="92" t="s">
        <v>249</v>
      </c>
      <c r="H19" s="92" t="s">
        <v>212</v>
      </c>
      <c r="I19" s="92" t="s">
        <v>250</v>
      </c>
      <c r="J19" s="94">
        <v>586667</v>
      </c>
    </row>
    <row r="20" spans="1:10" ht="39" customHeight="1" x14ac:dyDescent="0.2">
      <c r="A20" s="18" t="s">
        <v>275</v>
      </c>
      <c r="B20" s="37" t="s">
        <v>73</v>
      </c>
      <c r="C20" s="89">
        <v>101</v>
      </c>
      <c r="D20" s="90">
        <v>44981</v>
      </c>
      <c r="E20" s="89">
        <v>27</v>
      </c>
      <c r="F20" s="92" t="s">
        <v>78</v>
      </c>
      <c r="G20" s="92" t="s">
        <v>243</v>
      </c>
      <c r="H20" s="92" t="s">
        <v>209</v>
      </c>
      <c r="I20" s="92" t="s">
        <v>244</v>
      </c>
      <c r="J20" s="94">
        <v>20000</v>
      </c>
    </row>
    <row r="21" spans="1:10" ht="39" customHeight="1" x14ac:dyDescent="0.2">
      <c r="B21" s="37" t="s">
        <v>73</v>
      </c>
      <c r="C21" s="89">
        <v>102</v>
      </c>
      <c r="D21" s="90">
        <v>44981</v>
      </c>
      <c r="E21" s="89">
        <v>28</v>
      </c>
      <c r="F21" s="92" t="s">
        <v>78</v>
      </c>
      <c r="G21" s="92" t="s">
        <v>241</v>
      </c>
      <c r="H21" s="92" t="s">
        <v>209</v>
      </c>
      <c r="I21" s="92" t="s">
        <v>242</v>
      </c>
      <c r="J21" s="94">
        <v>20000</v>
      </c>
    </row>
    <row r="22" spans="1:10" ht="39" customHeight="1" x14ac:dyDescent="0.2">
      <c r="B22" s="37" t="s">
        <v>73</v>
      </c>
      <c r="C22" s="89">
        <v>117</v>
      </c>
      <c r="D22" s="90">
        <v>44981</v>
      </c>
      <c r="E22" s="89">
        <v>29</v>
      </c>
      <c r="F22" s="92" t="s">
        <v>78</v>
      </c>
      <c r="G22" s="92" t="s">
        <v>223</v>
      </c>
      <c r="H22" s="92" t="s">
        <v>224</v>
      </c>
      <c r="I22" s="92" t="s">
        <v>225</v>
      </c>
      <c r="J22" s="94">
        <v>40000</v>
      </c>
    </row>
    <row r="23" spans="1:10" ht="39" customHeight="1" x14ac:dyDescent="0.2">
      <c r="B23" s="37" t="s">
        <v>73</v>
      </c>
      <c r="C23" s="89">
        <v>118</v>
      </c>
      <c r="D23" s="90">
        <v>44981</v>
      </c>
      <c r="E23" s="89">
        <v>30</v>
      </c>
      <c r="F23" s="92" t="s">
        <v>78</v>
      </c>
      <c r="G23" s="92" t="s">
        <v>208</v>
      </c>
      <c r="H23" s="92" t="s">
        <v>209</v>
      </c>
      <c r="I23" s="92" t="s">
        <v>210</v>
      </c>
      <c r="J23" s="94">
        <v>20000</v>
      </c>
    </row>
    <row r="24" spans="1:10" ht="39" customHeight="1" x14ac:dyDescent="0.2">
      <c r="B24" s="37" t="s">
        <v>73</v>
      </c>
      <c r="C24" s="89">
        <v>123</v>
      </c>
      <c r="D24" s="90">
        <v>44984</v>
      </c>
      <c r="E24" s="89">
        <v>141</v>
      </c>
      <c r="F24" s="92" t="s">
        <v>78</v>
      </c>
      <c r="G24" s="92" t="s">
        <v>216</v>
      </c>
      <c r="H24" s="92" t="s">
        <v>217</v>
      </c>
      <c r="I24" s="92" t="s">
        <v>218</v>
      </c>
      <c r="J24" s="94">
        <v>160000</v>
      </c>
    </row>
    <row r="25" spans="1:10" ht="39" customHeight="1" x14ac:dyDescent="0.2">
      <c r="B25" s="37" t="s">
        <v>73</v>
      </c>
      <c r="C25" s="89">
        <v>125</v>
      </c>
      <c r="D25" s="90">
        <v>44984</v>
      </c>
      <c r="E25" s="89">
        <v>2</v>
      </c>
      <c r="F25" s="92" t="s">
        <v>211</v>
      </c>
      <c r="G25" s="92" t="s">
        <v>214</v>
      </c>
      <c r="H25" s="92" t="s">
        <v>212</v>
      </c>
      <c r="I25" s="92" t="s">
        <v>215</v>
      </c>
      <c r="J25" s="94">
        <v>831999</v>
      </c>
    </row>
    <row r="26" spans="1:10" ht="39" customHeight="1" x14ac:dyDescent="0.2">
      <c r="B26" s="37" t="s">
        <v>73</v>
      </c>
      <c r="C26" s="89">
        <v>126</v>
      </c>
      <c r="D26" s="90">
        <v>44984</v>
      </c>
      <c r="E26" s="89">
        <v>42</v>
      </c>
      <c r="F26" s="92" t="s">
        <v>78</v>
      </c>
      <c r="G26" s="92" t="s">
        <v>120</v>
      </c>
      <c r="H26" s="92" t="s">
        <v>221</v>
      </c>
      <c r="I26" s="92" t="s">
        <v>222</v>
      </c>
      <c r="J26" s="94">
        <v>24138</v>
      </c>
    </row>
    <row r="27" spans="1:10" ht="15.75" customHeight="1" thickBot="1" x14ac:dyDescent="0.35">
      <c r="B27" s="141" t="s">
        <v>38</v>
      </c>
      <c r="C27" s="142"/>
      <c r="D27" s="142"/>
      <c r="E27" s="142"/>
      <c r="F27" s="142"/>
      <c r="G27" s="142"/>
      <c r="H27" s="142"/>
      <c r="I27" s="142"/>
      <c r="J27" s="38">
        <f>SUM(J6:J26)</f>
        <v>10232859</v>
      </c>
    </row>
  </sheetData>
  <mergeCells count="8">
    <mergeCell ref="B27:I27"/>
    <mergeCell ref="B2:J2"/>
    <mergeCell ref="B4:B5"/>
    <mergeCell ref="C4:D4"/>
    <mergeCell ref="E4:G4"/>
    <mergeCell ref="H4:H5"/>
    <mergeCell ref="I4:I5"/>
    <mergeCell ref="J4:J5"/>
  </mergeCells>
  <pageMargins left="0.70866141732283472" right="0.70866141732283472" top="0.74803149606299213" bottom="0.74803149606299213" header="0.31496062992125984" footer="0.31496062992125984"/>
  <pageSetup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8"/>
  <sheetViews>
    <sheetView showGridLines="0" tabSelected="1" zoomScale="90" zoomScaleNormal="90" workbookViewId="0">
      <selection activeCell="H22" sqref="H22"/>
    </sheetView>
  </sheetViews>
  <sheetFormatPr baseColWidth="10" defaultRowHeight="12.75" x14ac:dyDescent="0.2"/>
  <cols>
    <col min="1" max="1" width="7.28515625" style="18" customWidth="1"/>
    <col min="2" max="2" width="11.85546875" style="18" customWidth="1"/>
    <col min="3" max="3" width="6.140625" style="18" customWidth="1"/>
    <col min="4" max="4" width="17" style="18" customWidth="1"/>
    <col min="5" max="5" width="14" style="18" customWidth="1"/>
    <col min="6" max="6" width="17.140625" style="18" customWidth="1"/>
    <col min="7" max="7" width="21.28515625" style="18" customWidth="1"/>
    <col min="8" max="8" width="32.28515625" style="18" customWidth="1"/>
    <col min="9" max="9" width="24" style="18" customWidth="1"/>
    <col min="10" max="10" width="19" style="18" customWidth="1"/>
    <col min="11" max="16384" width="11.42578125" style="18"/>
  </cols>
  <sheetData>
    <row r="1" spans="2:10" ht="53.25" customHeight="1" thickBot="1" x14ac:dyDescent="0.25"/>
    <row r="2" spans="2:10" ht="15" customHeight="1" thickBot="1" x14ac:dyDescent="0.25">
      <c r="B2" s="143" t="s">
        <v>61</v>
      </c>
      <c r="C2" s="144"/>
      <c r="D2" s="144"/>
      <c r="E2" s="144"/>
      <c r="F2" s="144"/>
      <c r="G2" s="144"/>
      <c r="H2" s="144"/>
      <c r="I2" s="144"/>
      <c r="J2" s="145"/>
    </row>
    <row r="3" spans="2:10" ht="13.5" thickBot="1" x14ac:dyDescent="0.25"/>
    <row r="4" spans="2:10" ht="19.5" customHeight="1" x14ac:dyDescent="0.2">
      <c r="B4" s="146" t="s">
        <v>54</v>
      </c>
      <c r="C4" s="148" t="s">
        <v>40</v>
      </c>
      <c r="D4" s="148"/>
      <c r="E4" s="148" t="s">
        <v>41</v>
      </c>
      <c r="F4" s="148"/>
      <c r="G4" s="148"/>
      <c r="H4" s="148" t="s">
        <v>51</v>
      </c>
      <c r="I4" s="148" t="s">
        <v>42</v>
      </c>
      <c r="J4" s="150" t="s">
        <v>39</v>
      </c>
    </row>
    <row r="5" spans="2:10" ht="51" x14ac:dyDescent="0.2">
      <c r="B5" s="147"/>
      <c r="C5" s="29" t="s">
        <v>12</v>
      </c>
      <c r="D5" s="29" t="s">
        <v>37</v>
      </c>
      <c r="E5" s="29" t="s">
        <v>12</v>
      </c>
      <c r="F5" s="29" t="s">
        <v>52</v>
      </c>
      <c r="G5" s="29" t="s">
        <v>53</v>
      </c>
      <c r="H5" s="149"/>
      <c r="I5" s="149"/>
      <c r="J5" s="151"/>
    </row>
    <row r="6" spans="2:10" s="31" customFormat="1" ht="69.75" customHeight="1" x14ac:dyDescent="0.25">
      <c r="B6" s="33" t="s">
        <v>79</v>
      </c>
      <c r="C6" s="81">
        <v>35</v>
      </c>
      <c r="D6" s="82">
        <v>44950</v>
      </c>
      <c r="E6" s="81">
        <v>14</v>
      </c>
      <c r="F6" s="81" t="s">
        <v>135</v>
      </c>
      <c r="G6" s="91" t="s">
        <v>136</v>
      </c>
      <c r="H6" s="91" t="s">
        <v>137</v>
      </c>
      <c r="I6" s="91" t="s">
        <v>138</v>
      </c>
      <c r="J6" s="98">
        <v>287337</v>
      </c>
    </row>
    <row r="7" spans="2:10" s="31" customFormat="1" ht="69.75" customHeight="1" x14ac:dyDescent="0.25">
      <c r="B7" s="33" t="s">
        <v>79</v>
      </c>
      <c r="C7" s="81">
        <v>55</v>
      </c>
      <c r="D7" s="82">
        <v>44963</v>
      </c>
      <c r="E7" s="81">
        <v>1112</v>
      </c>
      <c r="F7" s="81" t="s">
        <v>135</v>
      </c>
      <c r="G7" s="91" t="s">
        <v>205</v>
      </c>
      <c r="H7" s="91" t="s">
        <v>206</v>
      </c>
      <c r="I7" s="91" t="s">
        <v>207</v>
      </c>
      <c r="J7" s="98">
        <v>499394</v>
      </c>
    </row>
    <row r="8" spans="2:10" s="32" customFormat="1" ht="25.5" customHeight="1" thickBot="1" x14ac:dyDescent="0.3">
      <c r="B8" s="141" t="s">
        <v>38</v>
      </c>
      <c r="C8" s="142"/>
      <c r="D8" s="142"/>
      <c r="E8" s="142"/>
      <c r="F8" s="142"/>
      <c r="G8" s="142"/>
      <c r="H8" s="142"/>
      <c r="I8" s="142"/>
      <c r="J8" s="35">
        <f>SUM(J6:J7)</f>
        <v>786731</v>
      </c>
    </row>
  </sheetData>
  <mergeCells count="8">
    <mergeCell ref="B2:J2"/>
    <mergeCell ref="B4:B5"/>
    <mergeCell ref="B8:I8"/>
    <mergeCell ref="C4:D4"/>
    <mergeCell ref="E4:G4"/>
    <mergeCell ref="H4:H5"/>
    <mergeCell ref="I4:I5"/>
    <mergeCell ref="J4:J5"/>
  </mergeCells>
  <pageMargins left="0.70866141732283472" right="0.70866141732283472" top="0.74803149606299213" bottom="0.39370078740157483" header="0.31496062992125984" footer="0.31496062992125984"/>
  <pageSetup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Formato de rendicion </vt:lpstr>
      <vt:lpstr>Operacional</vt:lpstr>
      <vt:lpstr>Personal</vt:lpstr>
      <vt:lpstr>Inversion</vt:lpstr>
      <vt:lpstr>'Formato de rendicion '!Área_de_impresión</vt:lpstr>
      <vt:lpstr>Inversion!Área_de_impresión</vt:lpstr>
      <vt:lpstr>Operacional!Área_de_impresión</vt:lpstr>
      <vt:lpstr>Personal!Área_de_impresión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RAMIREZ TAPIA</dc:creator>
  <cp:lastModifiedBy>corporacion</cp:lastModifiedBy>
  <cp:lastPrinted>2023-03-14T16:14:12Z</cp:lastPrinted>
  <dcterms:created xsi:type="dcterms:W3CDTF">2014-04-30T21:23:37Z</dcterms:created>
  <dcterms:modified xsi:type="dcterms:W3CDTF">2023-03-14T16:14:23Z</dcterms:modified>
</cp:coreProperties>
</file>